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CCPDP 2024\PRESUPUESTOS 2024\"/>
    </mc:Choice>
  </mc:AlternateContent>
  <bookViews>
    <workbookView xWindow="-120" yWindow="-120" windowWidth="20730" windowHeight="11160" tabRatio="665" activeTab="1"/>
  </bookViews>
  <sheets>
    <sheet name="POA" sheetId="10" r:id="rId1"/>
    <sheet name="Hoja2" sheetId="12" r:id="rId2"/>
    <sheet name="AREA-PROGRA-OBJETIV" sheetId="11" r:id="rId3"/>
    <sheet name="Hoja1" sheetId="8" state="hidden" r:id="rId4"/>
  </sheets>
  <definedNames>
    <definedName name="_xlnm._FilterDatabase" localSheetId="0" hidden="1">POA!$E$10:$AE$12</definedName>
  </definedNames>
  <calcPr calcId="162913"/>
</workbook>
</file>

<file path=xl/calcChain.xml><?xml version="1.0" encoding="utf-8"?>
<calcChain xmlns="http://schemas.openxmlformats.org/spreadsheetml/2006/main">
  <c r="AB56" i="10" l="1"/>
  <c r="AD56" i="10" l="1"/>
  <c r="AC56" i="10"/>
  <c r="V56" i="10"/>
  <c r="AE21" i="10" l="1"/>
  <c r="AA55" i="10" l="1"/>
  <c r="AA52" i="10"/>
  <c r="AA51" i="10"/>
  <c r="AA50" i="10"/>
  <c r="AA48" i="10"/>
  <c r="AA46" i="10"/>
  <c r="AA45" i="10"/>
  <c r="AA44" i="10"/>
  <c r="AA56" i="10" s="1"/>
  <c r="AA43" i="10"/>
  <c r="AA42" i="10"/>
  <c r="E57" i="12"/>
  <c r="E49" i="12"/>
  <c r="E41" i="12"/>
  <c r="E36" i="12"/>
  <c r="E34" i="12"/>
  <c r="E63" i="12" l="1"/>
  <c r="E55" i="12"/>
  <c r="F75" i="12" l="1"/>
  <c r="E66" i="12"/>
  <c r="C65" i="12" s="1"/>
  <c r="C82" i="12" s="1"/>
  <c r="E53" i="12"/>
  <c r="E47" i="12"/>
  <c r="C46" i="12" s="1"/>
  <c r="E44" i="12"/>
  <c r="C32" i="12" s="1"/>
  <c r="C81" i="12" l="1"/>
  <c r="C80" i="12"/>
  <c r="C14" i="12"/>
  <c r="D65" i="12" l="1"/>
  <c r="AD42" i="10"/>
  <c r="AC42" i="10"/>
  <c r="AB42" i="10"/>
  <c r="AD41" i="10"/>
  <c r="AC41" i="10"/>
  <c r="AB41" i="10"/>
  <c r="AA41" i="10"/>
  <c r="AD40" i="10"/>
  <c r="AC40" i="10"/>
  <c r="AB40" i="10"/>
  <c r="AA40" i="10"/>
  <c r="AD39" i="10"/>
  <c r="AC39" i="10"/>
  <c r="AB39" i="10"/>
  <c r="AA39" i="10"/>
  <c r="AD38" i="10"/>
  <c r="AC38" i="10"/>
  <c r="AB38" i="10"/>
  <c r="AA38" i="10"/>
  <c r="AD37" i="10"/>
  <c r="AC37" i="10"/>
  <c r="AB37" i="10"/>
  <c r="AA37" i="10"/>
  <c r="AD36" i="10"/>
  <c r="AC36" i="10"/>
  <c r="AB36" i="10"/>
  <c r="AA36" i="10"/>
  <c r="E70" i="12" l="1"/>
  <c r="E75" i="12" s="1"/>
  <c r="D33" i="12" l="1"/>
  <c r="D80" i="12" s="1"/>
  <c r="D69" i="12"/>
  <c r="C68" i="12" s="1"/>
  <c r="D74" i="12"/>
  <c r="D46" i="12"/>
  <c r="D81" i="12" s="1"/>
  <c r="D82" i="12"/>
  <c r="C21" i="12"/>
  <c r="D21" i="12"/>
  <c r="E21" i="12"/>
  <c r="F21" i="12"/>
  <c r="C75" i="12" l="1"/>
  <c r="C83" i="12"/>
  <c r="C84" i="12" s="1"/>
  <c r="D83" i="12"/>
  <c r="D84" i="12" s="1"/>
  <c r="D75" i="12"/>
</calcChain>
</file>

<file path=xl/sharedStrings.xml><?xml version="1.0" encoding="utf-8"?>
<sst xmlns="http://schemas.openxmlformats.org/spreadsheetml/2006/main" count="610" uniqueCount="340">
  <si>
    <t>GOBIERNO AUTONOMO DESENTRALIZADO DEL CANTÓN PALTAS</t>
  </si>
  <si>
    <t>UMAPAP</t>
  </si>
  <si>
    <t>Se contrato estudio</t>
  </si>
  <si>
    <t>En trámite permisos</t>
  </si>
  <si>
    <t>En ejecución</t>
  </si>
  <si>
    <t>Proyecto paralizado</t>
  </si>
  <si>
    <t>Proyecto terminado 100%</t>
  </si>
  <si>
    <t>Trámite en compras públicas</t>
  </si>
  <si>
    <t>Trámite en Tesorería</t>
  </si>
  <si>
    <t>En proceso jurídico</t>
  </si>
  <si>
    <t>Trámite en departamento financiero</t>
  </si>
  <si>
    <t>Trámite en Empresa Eléctrica</t>
  </si>
  <si>
    <t>Cambio de denominación</t>
  </si>
  <si>
    <t>Firma de convenio</t>
  </si>
  <si>
    <t>Proceso devuelto</t>
  </si>
  <si>
    <t>Para firma de contrato</t>
  </si>
  <si>
    <t>EJECUCION PRESUPUESTARIA POR TRIMESTRE</t>
  </si>
  <si>
    <t>OBSERVACIÓN</t>
  </si>
  <si>
    <t>BARRIO-SECTOR-COMUNIDAD</t>
  </si>
  <si>
    <t>EJECUCIÓN DE LA META POR TRIMESTRE</t>
  </si>
  <si>
    <t>SERVICIOS GENERALES</t>
  </si>
  <si>
    <t>SERVICIOS SOCIALES</t>
  </si>
  <si>
    <t>SERVICIOS COMUNALES</t>
  </si>
  <si>
    <t>SERVICIOS ECONÓMICOS</t>
  </si>
  <si>
    <t>PROGRAMA</t>
  </si>
  <si>
    <t>ADMINISTRACIÓN GENERAL</t>
  </si>
  <si>
    <t>ADMINISTRACIÓN FINANCIERA</t>
  </si>
  <si>
    <t>JUSTICIA, POLICIA Y VIGILANCIA</t>
  </si>
  <si>
    <t>TURISMO, CULTURA, DEPORTE Y RECREACIÓN</t>
  </si>
  <si>
    <t>CUERPO DE BOMBEROS Y PERSONAL DE TROPA</t>
  </si>
  <si>
    <t>UNIDAD DE APOYO Y GESTIÓN SOCIAL</t>
  </si>
  <si>
    <t>GESTIÓN AMBIENTAL</t>
  </si>
  <si>
    <t>TRANSPORTE Y COMUNICACIONES</t>
  </si>
  <si>
    <t xml:space="preserve">Alcaldía </t>
  </si>
  <si>
    <t>Concejales</t>
  </si>
  <si>
    <t>Secretaría General</t>
  </si>
  <si>
    <t>Prosecretaría</t>
  </si>
  <si>
    <t>Copiadora</t>
  </si>
  <si>
    <t>Procuradoría Síndica</t>
  </si>
  <si>
    <t>Talento Humano</t>
  </si>
  <si>
    <t>Informático</t>
  </si>
  <si>
    <t>Dirección Financiera</t>
  </si>
  <si>
    <t>Dirección Administrativa</t>
  </si>
  <si>
    <t>Jefatura de Rentas</t>
  </si>
  <si>
    <t>Contabilidad</t>
  </si>
  <si>
    <t>Recaudación</t>
  </si>
  <si>
    <t>Compras Públicas</t>
  </si>
  <si>
    <t>Bodega</t>
  </si>
  <si>
    <t>Registro de la Propiedad</t>
  </si>
  <si>
    <t>Comisaría</t>
  </si>
  <si>
    <t>Policia Municipal</t>
  </si>
  <si>
    <t>Inspector del Centro Comercial</t>
  </si>
  <si>
    <t>Unidad Municipal de Rastro</t>
  </si>
  <si>
    <t>Mercado Municipal</t>
  </si>
  <si>
    <t>Avaluos y Catastros</t>
  </si>
  <si>
    <t>Planificación Urbana</t>
  </si>
  <si>
    <t>Plan de Desarrollo</t>
  </si>
  <si>
    <t>PLANIFICACIÓN  Y DESARROLLO ESTRATÉGICO</t>
  </si>
  <si>
    <t>OTROS SERVICIOS COMUNALES</t>
  </si>
  <si>
    <t>Obras Públicas Municipales</t>
  </si>
  <si>
    <t>Coordinación de Gestión de proyectos</t>
  </si>
  <si>
    <t>ABASTECIMIENTO DE AGUA POTABLE Y ALCANTARILLADO</t>
  </si>
  <si>
    <t>Unidad de Tránsito</t>
  </si>
  <si>
    <t>DIRECCIONES - COORDINACIONES</t>
  </si>
  <si>
    <t>Gestión de Riesgos</t>
  </si>
  <si>
    <t>BIOFÍSICO</t>
  </si>
  <si>
    <t>POLITICO INSTITUCIONAL Y PARTICIPACIÓN CIUDADANA</t>
  </si>
  <si>
    <t>ECONÓMICO PRODUCTIVO</t>
  </si>
  <si>
    <t xml:space="preserve">Proyectos Ambientales </t>
  </si>
  <si>
    <t>SOCIO CULTURAL</t>
  </si>
  <si>
    <t>Garantizar los derechos de la naturaleza y la sustentabilidad de sus recursos con énfasis en el manejo del agua y el suelo.</t>
  </si>
  <si>
    <t>Promover cadenas productivas basadas en un manejo integral, sustentable y de soberanía y seguridad alimentaria local.</t>
  </si>
  <si>
    <t>Fortalecer el desarrollo socio cultural incluyendo políticas de igualdad y equidad.</t>
  </si>
  <si>
    <t>Generar un modelo de desarrollo que permita la implementación y el acceso equitativo a los servicios básicos, movilidad, energía y conectividad que garanticen una vida digna de sus habitantes.</t>
  </si>
  <si>
    <t>Fortalecer la institucionalidad del cantón, en el marco de la democracia con procesos participativos y de gestión transparente.</t>
  </si>
  <si>
    <t>ASENTAMIENTOS HUMANOS, MOVILIDAD ENERGÍA Y CONECTIVIDAD</t>
  </si>
  <si>
    <t>Planificar y regular el territorio considerando medidas de prevención y mitigación frente a eventos de riesgo naturales y antrópicos en coordianación con los diferentes niveles de gobierno</t>
  </si>
  <si>
    <t>Fomento Productivo - Biotienda</t>
  </si>
  <si>
    <t>Proyectos Saneamiento básico (ubs, agua potable, alcantarillado)</t>
  </si>
  <si>
    <t>Archivo</t>
  </si>
  <si>
    <t>Relaciones Públicas - Radio Municipal</t>
  </si>
  <si>
    <t>PARROQUIA</t>
  </si>
  <si>
    <t>Nro. DE PARTIDA PRESUPUESTARIA</t>
  </si>
  <si>
    <t>FECHA:</t>
  </si>
  <si>
    <t>PROGRAMA:</t>
  </si>
  <si>
    <t>DIRECCIÓN/COORDINACIÓN/DEPARTAMENTO:</t>
  </si>
  <si>
    <t>AREA</t>
  </si>
  <si>
    <t>OBJETIVO ESTRATÉGICO DEL PDYOT</t>
  </si>
  <si>
    <t>COMPONENTE DEL PDYOT</t>
  </si>
  <si>
    <t>“Al 2023, el cantón Paltas es ambientalmente sustentable aprovechando su reserva Ecohidrológica, de Biosfera y otras áreas protegidas, con gran potencial turístico, comercial y de bioemprendimientos; generando polos de desarrollo, fuentes de trabajo y tecnificación agro productiva. Además, es un referente de crecimiento organizado, ordenado y planificado, identificado con la declaratoria de Catacocha como Patrimonio Cultural del Ecuador; y, dotado de servicios eficientes, transparentes y fortalecidos con coyunturas políticas, democráticas y participativas”.</t>
  </si>
  <si>
    <t>Incorporar acciones que aporten a reducir la vulnerabilidad social, económica y ambiental frente a los impactos del cambio climático y disminución de emisiones de gases de efecto invernadero.</t>
  </si>
  <si>
    <t>ALINEACIÓN AL PND 2021-2025</t>
  </si>
  <si>
    <t>ALINEACIÓN CON EL OBJETIVO DE DESARROLLO SOSTENIBLE</t>
  </si>
  <si>
    <t>COMPONENTE:</t>
  </si>
  <si>
    <t>META DEL OBJETIVO ESTRATÉGICO</t>
  </si>
  <si>
    <t>LÍNEA BASE</t>
  </si>
  <si>
    <t>PRESUPUESTO CODIFICADO INICIAL</t>
  </si>
  <si>
    <t>FUENTES DE FINANCIAMIENTO</t>
  </si>
  <si>
    <t>GAD</t>
  </si>
  <si>
    <t>BD</t>
  </si>
  <si>
    <t>OTRO</t>
  </si>
  <si>
    <t>Transferencia</t>
  </si>
  <si>
    <t>Convenio</t>
  </si>
  <si>
    <t>Crédito</t>
  </si>
  <si>
    <t>II</t>
  </si>
  <si>
    <t>I</t>
  </si>
  <si>
    <t>III</t>
  </si>
  <si>
    <t>IV</t>
  </si>
  <si>
    <t>E - F - M</t>
  </si>
  <si>
    <t>A - M -J</t>
  </si>
  <si>
    <t>J -A - S</t>
  </si>
  <si>
    <t>O - N - D</t>
  </si>
  <si>
    <t>1. OBJETIVO</t>
  </si>
  <si>
    <t>2. META DEL PND</t>
  </si>
  <si>
    <t>3. OBJETIVO</t>
  </si>
  <si>
    <t>4. COMPETENCIAS</t>
  </si>
  <si>
    <t>NOMBRE DE LA PARTIDA  Y ACTIVIDAD O TAREA A REALIZAR</t>
  </si>
  <si>
    <t>6. META DEL PDYOT-DESCRIPCIÓN</t>
  </si>
  <si>
    <t>7. INDICADOR DE MEDICIÓN</t>
  </si>
  <si>
    <t>8. AÑO</t>
  </si>
  <si>
    <t>9. VALOR</t>
  </si>
  <si>
    <t>12. NOMBRE DEL PROYECTO</t>
  </si>
  <si>
    <t>13. OBJETIVO DEL PROYECTO</t>
  </si>
  <si>
    <t>5. OBJETIVO ESTRATEGICO DEL PDYOT</t>
  </si>
  <si>
    <t xml:space="preserve">Concejo Cantonal de Protección de Derechos </t>
  </si>
  <si>
    <t>5. Proteger a las familias, garantizar sus derechos y servicios, erradicar la pobreza y promover la inclusión social.</t>
  </si>
  <si>
    <t>SOCIO-CULTURAL</t>
  </si>
  <si>
    <t>5 Igualdad de género</t>
  </si>
  <si>
    <t>5.2.1. Disminuir la tasa de femicidios por cada 100.000 mujeres de 0,87 a 0,80.</t>
  </si>
  <si>
    <t>Ejercicio de las competencias de protección integral a la niñez y adolescencia</t>
  </si>
  <si>
    <t>Número de personas que participan de procesos de socialización.</t>
  </si>
  <si>
    <t>7. Potenciar las capacidades de la ciudadanía y promover una educación innovadora, inclusiva y de calidad en todos los niveles.</t>
  </si>
  <si>
    <t>7.1.1. Incrementar el porcentaje de personas entre 18 y 29 años con bachillerato completo de 69,75% a 77,89%.</t>
  </si>
  <si>
    <t>10 Reducción de las desigualdades</t>
  </si>
  <si>
    <t>Número de jóvenes que reciben capacitación.</t>
  </si>
  <si>
    <t>Visibilización de fechas importantes conmemorativas para grupos de atención prioritaria</t>
  </si>
  <si>
    <t>Canton Paltas</t>
  </si>
  <si>
    <t>Evento socio-cultural por el Dia Internacional de la erradicación de la violencia contra la mujer</t>
  </si>
  <si>
    <t>Evento socio-cultural por el dia Internacional del Adulto Mayor</t>
  </si>
  <si>
    <t>Evento socio-cultural por el dia Internacional de las Personas con discapacidad</t>
  </si>
  <si>
    <t>Implementar talleres sobre prevencion y sensibilización sobre la violencia y la corresponsabiidad de la familia en el cuidado de personas adultos mayores</t>
  </si>
  <si>
    <t>Implementar talleres y campañas de prevención, sensibilización contra la violencia y derechos de las personas con discapacidad</t>
  </si>
  <si>
    <t>Prevención de la violencia contra los grupos de atención prioritaria del Cantón Paltas</t>
  </si>
  <si>
    <t>Cooperaciones interinstitucionales para implementar programas integrales de capacitación, difusión y prevención de problemas sociales, de género, salud sexual y reproductiva en el cantón Paltas.</t>
  </si>
  <si>
    <t>Mejorar la calidad de vida de la población urbana y rural del cantón Paltas.</t>
  </si>
  <si>
    <t>Firma de convenios con las Instituciones del Sistema de Protección y otras entidades</t>
  </si>
  <si>
    <t>Proyecto de Programa Radial</t>
  </si>
  <si>
    <t>Conformacción del Pleno del Consejo Cantonal de Protección de Derechos del Cantón Paltas</t>
  </si>
  <si>
    <t>Mesa Intersectorial de Protección de Derechos</t>
  </si>
  <si>
    <t>Fortalecimiento Institucional del CCPD-P</t>
  </si>
  <si>
    <t xml:space="preserve">CONSEJO CANTONAL DE PROTECCIÓN DE DERECHOS DE PALTAS </t>
  </si>
  <si>
    <t>Reducir la violencia de género y empoderar a mujeres en Paltas.</t>
  </si>
  <si>
    <t>Promover conciencia sobre fechas cconmemorativas para grupos de atención prioritaria.</t>
  </si>
  <si>
    <t>Fomentar la prevención y conciencia sobre violencia en cuidado a adultos mayores mediante talleres familiares.</t>
  </si>
  <si>
    <t>Promover derechos y prevenir la violencia hacia personas con discapacidad mediante talleres y campañas de sensibilización.</t>
  </si>
  <si>
    <t>Remuneraciones Unificadas</t>
  </si>
  <si>
    <t>Decimotercer Sueldo</t>
  </si>
  <si>
    <t>Decimocuarto Sueldo</t>
  </si>
  <si>
    <t>Servicios Personales por Contrato</t>
  </si>
  <si>
    <t>Aporte Patronal</t>
  </si>
  <si>
    <t>Fondo de Reserva</t>
  </si>
  <si>
    <t>Compensacion por Vacaciones no Gozadas por Cesación de Funciones</t>
  </si>
  <si>
    <t>Servicios de Correo</t>
  </si>
  <si>
    <t>Edición, Impresión, Reproducción, Publicaciones, Suscripciones, Fotocopiado, Traducción, Empastado, Enmarcación, Serigrafía, Fotografía, Carnetización, Filmación e Imágenes Satelitales</t>
  </si>
  <si>
    <t>Materiales de Oficina</t>
  </si>
  <si>
    <t>Materiales de  Aseo</t>
  </si>
  <si>
    <t>Comisiones Bancarias</t>
  </si>
  <si>
    <t>Equipos, sistemas y paquetes informaticos</t>
  </si>
  <si>
    <t>Garantizar el correcto funcionamiento y ejecutar las  funciones y atribuciones establecidas en la norma legal vigente correspondiente al CCPD-P</t>
  </si>
  <si>
    <t xml:space="preserve">Conformacion y sesiones del Pleno del Consejo Cantonal de Protección de Derechos del Cantón Paltas. </t>
  </si>
  <si>
    <t>Trabajo en red de las instituciones frente a la prevención, protección, exigibilidad y restitución de derechos a víctimas del Cantón Paltas.</t>
  </si>
  <si>
    <t>Sesiones de la Mesa Técnica de Protección de Derechos</t>
  </si>
  <si>
    <t>Fortalecer la participación activa y efectiva en el Consejo Cantonal.</t>
  </si>
  <si>
    <t>Escuela de Liderazgo Comunitario para Adolescentes</t>
  </si>
  <si>
    <t>Promover liderazgos e iniciativas propias de los y las adolescentes en espacios comunitarios.</t>
  </si>
  <si>
    <t>7.1.01.05</t>
  </si>
  <si>
    <t>7.1.02.03</t>
  </si>
  <si>
    <t>7.1.02.04</t>
  </si>
  <si>
    <t>7.1.05.10</t>
  </si>
  <si>
    <t>7.1.06.01</t>
  </si>
  <si>
    <t>7.1.06.02</t>
  </si>
  <si>
    <t>7.1.07.07</t>
  </si>
  <si>
    <t>7.3.01.06</t>
  </si>
  <si>
    <t>7.3.02.04</t>
  </si>
  <si>
    <t>7.3.08.04</t>
  </si>
  <si>
    <t>7.3.08.05</t>
  </si>
  <si>
    <t>7.7.02.03</t>
  </si>
  <si>
    <t>8.4.01.07</t>
  </si>
  <si>
    <t>X</t>
  </si>
  <si>
    <t>Talleres de liderazgo en las comunidades</t>
  </si>
  <si>
    <t>7.3.08.01 / 7.3.08.12</t>
  </si>
  <si>
    <t>7.3.08.01/7.3.08.12</t>
  </si>
  <si>
    <t>7.3.08.01/7,3,08,12</t>
  </si>
  <si>
    <t>-</t>
  </si>
  <si>
    <t>PARTIDA</t>
  </si>
  <si>
    <t>CONCEPTO</t>
  </si>
  <si>
    <t>GRUPO</t>
  </si>
  <si>
    <t>SUBGRUPO</t>
  </si>
  <si>
    <t>ASIGNACIÓN ANUAL</t>
  </si>
  <si>
    <t>INGRESOS</t>
  </si>
  <si>
    <t>INGRESOS CORRIENTES</t>
  </si>
  <si>
    <t>1.8</t>
  </si>
  <si>
    <t>GRUPO.- TRANSFERENCIAS O DONACIONAS CORRIENTES</t>
  </si>
  <si>
    <t>1.8.01</t>
  </si>
  <si>
    <t>Transferencias o Donaciones Corrientes del Sector Público</t>
  </si>
  <si>
    <t>1.8.01.04</t>
  </si>
  <si>
    <t xml:space="preserve">De Gobiernos Autónomos Descentralizados </t>
  </si>
  <si>
    <t>1.8.01.04.01</t>
  </si>
  <si>
    <t>GAD de Paltas</t>
  </si>
  <si>
    <t>INGRESOS DE FINANCIAMIENTO</t>
  </si>
  <si>
    <t>3.7</t>
  </si>
  <si>
    <t>GRUPO.- SALDOS DISPONIBLES</t>
  </si>
  <si>
    <t>3.7.01</t>
  </si>
  <si>
    <t>Subgrupo.- Saldos en Caja y Bancos</t>
  </si>
  <si>
    <t>3.7.01.01</t>
  </si>
  <si>
    <t>De Fondos del Presupuesto General del Estado</t>
  </si>
  <si>
    <t>3.8</t>
  </si>
  <si>
    <t>GRUPO.- CUENTAS PENDIENTES POR COBRAR</t>
  </si>
  <si>
    <t>3.8.01</t>
  </si>
  <si>
    <t>Subgrupo.- Cuentas Pendientes por Cobrar</t>
  </si>
  <si>
    <t>3.8.01.01</t>
  </si>
  <si>
    <t>De Cuentas por Cobrar</t>
  </si>
  <si>
    <t>TOTAL DE INGRESOS</t>
  </si>
  <si>
    <t>PROGRAMA 1.- ADMINISTRACION GENERAL</t>
  </si>
  <si>
    <t>ASIGNACION SEGÚN EL OBJETO DEL GASTO</t>
  </si>
  <si>
    <t xml:space="preserve">DENOMINACIÓN </t>
  </si>
  <si>
    <t>GASTO DE INVERSIÓN</t>
  </si>
  <si>
    <t>7.1</t>
  </si>
  <si>
    <t>GRUPO.- GASTOS EN PERSONAL</t>
  </si>
  <si>
    <t>7.1.01</t>
  </si>
  <si>
    <t>Subgrupo 1.- Remuneraciones Basicas</t>
  </si>
  <si>
    <t>7.1.02</t>
  </si>
  <si>
    <t>Subgrupo 2.- Remuneraciones Complementarias</t>
  </si>
  <si>
    <t>7.1.05</t>
  </si>
  <si>
    <t>Subgrupo 5.- Remuneraciones Temporales</t>
  </si>
  <si>
    <t>7.1.06</t>
  </si>
  <si>
    <t>Subgrupo 6.- Aportes Patronales a la Seguridad Social</t>
  </si>
  <si>
    <t>7.1.07</t>
  </si>
  <si>
    <t>Subgrupo 7.- Indemnizaciones</t>
  </si>
  <si>
    <t>7.3</t>
  </si>
  <si>
    <t>GRUPO.- BIENES Y SERVICIOS PARA INVERSIÓN</t>
  </si>
  <si>
    <t>7.3.01</t>
  </si>
  <si>
    <t>Subgrupo 1.- Servicios Básicos</t>
  </si>
  <si>
    <t>7.3.02</t>
  </si>
  <si>
    <t>Subgrupo 2.- Servicios Genereales</t>
  </si>
  <si>
    <t>Edicion, Impresión, Reproducción, Publicaciones, Suscripciones, Fotocopiado, Traducción, Empastado, Enmarcación, Serigrafía, Fotografía, Carnetización, Filmación e Imágenes Satelitales</t>
  </si>
  <si>
    <t>7.3.04</t>
  </si>
  <si>
    <t>Subgrupo 4.- Instalación, Mantenimiento y Reparación</t>
  </si>
  <si>
    <t>7.3.04.03</t>
  </si>
  <si>
    <t>Mobiliario (Instalación Mantenimiento y Reparación)</t>
  </si>
  <si>
    <t>7.3.07</t>
  </si>
  <si>
    <t>Subgrupo 7.- Gastos en Informática</t>
  </si>
  <si>
    <t>7.3.07.04</t>
  </si>
  <si>
    <t>Mantenimiento y Reparación de Equipos y Sistemas Informáticos</t>
  </si>
  <si>
    <t>7.3.08</t>
  </si>
  <si>
    <t>Subgrupo 8.- Bienes de Uso y Consumo de Inversión</t>
  </si>
  <si>
    <t>7.3.08.01</t>
  </si>
  <si>
    <t>Alimentos y Bebidas</t>
  </si>
  <si>
    <t>7.3.08.11</t>
  </si>
  <si>
    <t>Insumos, Materiales y Suministros para Construcción, Electricidad, Plomería, Carpintería, Señalización Vial, Navegación, Contra Incendios y Placas</t>
  </si>
  <si>
    <t>7.3.14</t>
  </si>
  <si>
    <t>Subgrupo 14.- Bienes Muebles no Depreciables</t>
  </si>
  <si>
    <t>Mobiliarios</t>
  </si>
  <si>
    <t>7.3.14.07</t>
  </si>
  <si>
    <t>Equipos, Sistemas y Paquetes Informáticos</t>
  </si>
  <si>
    <t>7.7</t>
  </si>
  <si>
    <t>GRUPO.- OTROS GASTOS DE INVERSIÓN</t>
  </si>
  <si>
    <t>7.7.02</t>
  </si>
  <si>
    <t>Subgrupo 2.- Seguros, Costos Financieros y Otros Egresos</t>
  </si>
  <si>
    <t>EGRESOS DE CAPITAL</t>
  </si>
  <si>
    <t>8.4</t>
  </si>
  <si>
    <t>GRUPO.- BIENES DE LARGA DURACION</t>
  </si>
  <si>
    <t>8.4.01</t>
  </si>
  <si>
    <t>Subgrupo 1.- Bienes Muebles</t>
  </si>
  <si>
    <t>8.4.01.03</t>
  </si>
  <si>
    <t>APLICACIÓN DEL FINANCIAMIENTO</t>
  </si>
  <si>
    <t>GRUPO.-PASIVO CIRCULANTE</t>
  </si>
  <si>
    <t>TOTAL</t>
  </si>
  <si>
    <t xml:space="preserve"> </t>
  </si>
  <si>
    <t>GRUPO.- GASTOS PERSONALES</t>
  </si>
  <si>
    <t>GRUPO.- OTROS GASTOS DE INVERSION</t>
  </si>
  <si>
    <t>APROBADO POR:</t>
  </si>
  <si>
    <t>Abg. Doménica Calderón Paladines</t>
  </si>
  <si>
    <t>Ing. Manrique Darwin Díaz Moreno</t>
  </si>
  <si>
    <t>PRESIDENTA-CCPD-PALTAS</t>
  </si>
  <si>
    <t>PRESUPUESTO ANUAL</t>
  </si>
  <si>
    <t>ASIGNACION PRESUPUESTARIA</t>
  </si>
  <si>
    <t>ELABORADO Y REVISADO POR:</t>
  </si>
  <si>
    <t>Mobiliario (Instalación, Mantenimiento y Reparación)</t>
  </si>
  <si>
    <t>Día Internacional del Niño</t>
  </si>
  <si>
    <t>Día Internacional de la Juventud</t>
  </si>
  <si>
    <t>Día Internacional de la Interculturalidad</t>
  </si>
  <si>
    <t>Establecer ordenanzas para combatir, prevenir, sensibilizar y reducir la vulneración de derechos de los Grupos de Atención Prioritaria del cantón Paltas</t>
  </si>
  <si>
    <t>Protección contra la vulneración de derechos de los Grupos de Atención Prioritaria del Cantón Paltas.</t>
  </si>
  <si>
    <t>Elaboración de Ordenanzas.</t>
  </si>
  <si>
    <t>Conformacion de los Consejos Consultivos en el Cantón Paltas.</t>
  </si>
  <si>
    <t>Fortalecer la participación activa y efectiva de los Grupos de Atención Prioritaria del Cantón Paltas.</t>
  </si>
  <si>
    <t>Conformar los Consejos Consultivos de los Grupos de Atención Prioritaria del Cantón Paltas. Sesiones Consejos Consultivos</t>
  </si>
  <si>
    <t>Capacitar anualmente a 25 jóvenes del cantón hasta el 2024.</t>
  </si>
  <si>
    <t>Realizar cuatro convenios de cooperación por año para implementación de programas integrales de capacitación, difusión y prevención de problemas sociales, de género, salud sexual y reproductiva hasta el 2024.</t>
  </si>
  <si>
    <t>Socializar a 3.000 personas las políticas públicas en materia de violencia intrafamiliar hasta el 2024.</t>
  </si>
  <si>
    <t>10. META ACUMULADA ANUAL AL 2023</t>
  </si>
  <si>
    <t>11. META ACUMULADA ANUAL AL 2024</t>
  </si>
  <si>
    <t>PLAN OPERATIVO ANUAL EJERCICIO ECONOMICO 2024</t>
  </si>
  <si>
    <t>VISIÓN:</t>
  </si>
  <si>
    <t>Continuación del programa radial "DEJANDO HUELLAS EN LA INFANCIA" sobre derechos humanos de los grupos de atención prioritaria, la prevención de amenazas y vulneraciones de los derechos de estos grupos en su entorno familiar y social.</t>
  </si>
  <si>
    <t>Continuar el Programa Radial "Dejando Huellas en la Infancia"</t>
  </si>
  <si>
    <t>INGRESOS PRESUPUESTARIOS PARA EL AÑO 2024</t>
  </si>
  <si>
    <t>SECRETARIA TECNICA-CCPD-PALTAS</t>
  </si>
  <si>
    <t>EGRESOS PRESUPUESTARIOS PARA EL AÑO 2024</t>
  </si>
  <si>
    <t>RESUMEN DE EGRESOS PRESUPUESTARIOS PARA EL AÑO 2024</t>
  </si>
  <si>
    <t>Taller sobre el reconocimiento a la niña y sus derechos</t>
  </si>
  <si>
    <t>Ing. Gabriela Moreno Correa</t>
  </si>
  <si>
    <t>Elaborado y Revisado por:</t>
  </si>
  <si>
    <r>
      <t xml:space="preserve">   </t>
    </r>
    <r>
      <rPr>
        <b/>
        <sz val="36"/>
        <color theme="1"/>
        <rFont val="calibri"/>
        <family val="2"/>
        <scheme val="minor"/>
      </rPr>
      <t>CONTADOR CCPD-PALTAS</t>
    </r>
  </si>
  <si>
    <t xml:space="preserve">                                        Abg. Doménica Calderón Paladines                                             Ing. Gabriela Moreno</t>
  </si>
  <si>
    <t xml:space="preserve">                                     SECRETARIA TECNICA-CCPD-PALTAS                                        CONTADORA CCPD-PALTAS</t>
  </si>
  <si>
    <t>PRESIDENTE-CCPD-PALTAS</t>
  </si>
  <si>
    <t xml:space="preserve">  Ing. Manrique Darwin Díaz Moreno</t>
  </si>
  <si>
    <t xml:space="preserve">    </t>
  </si>
  <si>
    <t xml:space="preserve">                 CONSEJO CANTONAL PARA LA PROTECCION INTEGRAL DE DERECHOS A GRUPOS DE ATENCIÓN PRIORITARIA DEL CANTÓN PALTAS</t>
  </si>
  <si>
    <t>Implementar talleres sobre prevencion y sensibilización sobre la violencia de genero.</t>
  </si>
  <si>
    <t>x</t>
  </si>
  <si>
    <t>Día Mundial contra el Trabajo Infantil</t>
  </si>
  <si>
    <t>Evento Socio-Cultural por el Día Internacional de la Niña</t>
  </si>
  <si>
    <t>Campañas de Prevención de discapacidades y sen de  derechos de las personas con discapacidad</t>
  </si>
  <si>
    <t>Garantizar la pretección y promoción de los derechos de las personas con discapacidad en el Cantón Paltas</t>
  </si>
  <si>
    <t>Campaña de sensibilización a servidores públicos sobre los derechos y trato preferencial a personas con discapacidad</t>
  </si>
  <si>
    <t>7.3.08.01/7.3.08.16</t>
  </si>
  <si>
    <t>Campaña de prevención de discapacidades relacionada a accidentes laborales, con énfasis en las zonas rurales del Cantón Paltas</t>
  </si>
  <si>
    <t>7.3.08.12</t>
  </si>
  <si>
    <t>Materiales Didácticos</t>
  </si>
  <si>
    <t xml:space="preserve"> 7.3.08.12</t>
  </si>
  <si>
    <t xml:space="preserve">7.3.08.01 </t>
  </si>
  <si>
    <t>7.3.02.05</t>
  </si>
  <si>
    <t>Espectáculos Sociales y Culturales</t>
  </si>
  <si>
    <t>7.3.02.07</t>
  </si>
  <si>
    <t>Difusión, Información y Publicidad</t>
  </si>
  <si>
    <t>Espectáculos, Sociales y Culturales</t>
  </si>
  <si>
    <t xml:space="preserve">                                                      Aprobado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</si>
</sst>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$&quot;#,##0.00;[Red]&quot;$&quot;\-#,##0.00"/>
    <numFmt numFmtId="165" formatCode="_ &quot;$&quot;* #,##0.00_ ;_ &quot;$&quot;* \-#,##0.00_ ;_ &quot;$&quot;* &quot;-&quot;??_ ;_ @_ "/>
    <numFmt numFmtId="166" formatCode="[$-300A]d&quot; de &quot;mmmm&quot; de &quot;yyyy;@"/>
    <numFmt numFmtId="167" formatCode="&quot;$&quot;#,##0.00"/>
    <numFmt numFmtId="168" formatCode="#.##0.00"/>
    <numFmt numFmtId="169" formatCode="0.00_ ;[Red]\-0.00\ "/>
    <numFmt numFmtId="170" formatCode="0.000000000000_ ;[Red]\-0.000000000000\ "/>
    <numFmt numFmtId="171" formatCode="0.00000000000_ ;[Red]\-0.00000000000\ "/>
    <numFmt numFmtId="172" formatCode="#.##0.00_ ;[Red]\-#.##0.00\ "/>
  </numFmts>
  <fonts count="5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sz val="11"/>
      <color rgb="FF333F4F"/>
      <name val="&quot;Arial Rounded MT Bold&quot;"/>
    </font>
    <font>
      <sz val="11"/>
      <color theme="1"/>
      <name val="Arial"/>
      <family val="2"/>
    </font>
    <font>
      <sz val="18"/>
      <color rgb="FF000000"/>
      <name val="Arial"/>
      <family val="2"/>
    </font>
    <font>
      <sz val="18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00000"/>
      <name val="Cambria"/>
      <family val="1"/>
    </font>
    <font>
      <sz val="11"/>
      <color rgb="FF000000"/>
      <name val="calibri"/>
      <family val="2"/>
      <scheme val="minor"/>
    </font>
    <font>
      <sz val="11"/>
      <color rgb="FF000000"/>
      <name val="Cambria"/>
      <family val="1"/>
    </font>
    <font>
      <b/>
      <sz val="11"/>
      <name val="Cambria"/>
      <family val="1"/>
    </font>
    <font>
      <b/>
      <sz val="11"/>
      <color rgb="FF000000"/>
      <name val="Cambria"/>
      <family val="1"/>
    </font>
    <font>
      <sz val="14"/>
      <color rgb="FF000000"/>
      <name val="Cambria"/>
      <family val="1"/>
    </font>
    <font>
      <b/>
      <sz val="11"/>
      <color rgb="FF244062"/>
      <name val="Cambria"/>
      <family val="1"/>
    </font>
    <font>
      <b/>
      <sz val="11"/>
      <color rgb="FF1F497D"/>
      <name val="Cambria"/>
      <family val="1"/>
    </font>
    <font>
      <b/>
      <sz val="11"/>
      <color rgb="FF538DD5"/>
      <name val="Cambria"/>
      <family val="1"/>
    </font>
    <font>
      <b/>
      <sz val="11"/>
      <color rgb="FF974706"/>
      <name val="Cambria"/>
      <family val="1"/>
    </font>
    <font>
      <b/>
      <sz val="11"/>
      <color rgb="FF974706"/>
      <name val="Cambria"/>
      <family val="1"/>
    </font>
    <font>
      <b/>
      <sz val="11"/>
      <color rgb="FFFF0000"/>
      <name val="Cambria"/>
      <family val="1"/>
    </font>
    <font>
      <sz val="11"/>
      <name val="Cambria"/>
      <family val="1"/>
    </font>
    <font>
      <sz val="11"/>
      <color rgb="FF244062"/>
      <name val="Cambria"/>
      <family val="1"/>
    </font>
    <font>
      <sz val="11"/>
      <color rgb="FF974706"/>
      <name val="Cambria"/>
      <family val="1"/>
    </font>
    <font>
      <b/>
      <sz val="11"/>
      <color rgb="FF0070C0"/>
      <name val="Cambria"/>
      <family val="1"/>
    </font>
    <font>
      <sz val="11"/>
      <color rgb="FF000000"/>
      <name val="Cambria"/>
      <family val="1"/>
    </font>
    <font>
      <b/>
      <sz val="11"/>
      <color rgb="FF000000"/>
      <name val="Cambria"/>
      <family val="1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sz val="16"/>
      <name val="Century Gothic"/>
      <family val="2"/>
    </font>
    <font>
      <b/>
      <sz val="16"/>
      <name val="Century Gothic"/>
      <family val="2"/>
    </font>
    <font>
      <sz val="16"/>
      <color rgb="FF000000"/>
      <name val="Century Gothic"/>
      <family val="2"/>
    </font>
    <font>
      <sz val="2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8"/>
      <color theme="1"/>
      <name val="Century Gothic"/>
      <family val="2"/>
    </font>
    <font>
      <sz val="18"/>
      <color theme="1"/>
      <name val="Century Gothic"/>
      <family val="2"/>
    </font>
    <font>
      <sz val="11"/>
      <color theme="1"/>
      <name val="calibri"/>
      <family val="2"/>
      <scheme val="minor"/>
    </font>
    <font>
      <sz val="36"/>
      <color rgb="FF000000"/>
      <name val="calibri"/>
      <family val="2"/>
      <scheme val="minor"/>
    </font>
    <font>
      <b/>
      <sz val="36"/>
      <color rgb="FF000000"/>
      <name val="calibri"/>
      <family val="2"/>
      <scheme val="minor"/>
    </font>
    <font>
      <sz val="18"/>
      <name val="Century Gothic"/>
      <family val="2"/>
    </font>
    <font>
      <b/>
      <sz val="20"/>
      <color theme="1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theme="1"/>
      <name val="calibri"/>
      <family val="2"/>
      <scheme val="minor"/>
    </font>
    <font>
      <sz val="18"/>
      <color rgb="FF000000"/>
      <name val="Century Gothic"/>
      <family val="2"/>
    </font>
    <font>
      <b/>
      <sz val="11"/>
      <color theme="1"/>
      <name val="Cambria"/>
      <family val="1"/>
    </font>
    <font>
      <b/>
      <sz val="11"/>
      <color rgb="FF000000"/>
      <name val="calibri"/>
      <family val="2"/>
      <scheme val="minor"/>
    </font>
    <font>
      <b/>
      <sz val="8"/>
      <color rgb="FF24406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rgb="FF351C7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E6F1"/>
        <bgColor rgb="FF000000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40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</cellStyleXfs>
  <cellXfs count="321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11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vertical="center"/>
    </xf>
    <xf numFmtId="0" fontId="9" fillId="7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left" vertical="center"/>
    </xf>
    <xf numFmtId="0" fontId="9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left" vertical="center" wrapText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/>
    <xf numFmtId="0" fontId="15" fillId="0" borderId="4" xfId="0" applyFont="1" applyBorder="1"/>
    <xf numFmtId="0" fontId="12" fillId="0" borderId="2" xfId="0" applyFont="1" applyBorder="1"/>
    <xf numFmtId="0" fontId="18" fillId="0" borderId="4" xfId="0" applyFont="1" applyBorder="1" applyAlignment="1">
      <alignment horizontal="left"/>
    </xf>
    <xf numFmtId="0" fontId="18" fillId="0" borderId="10" xfId="0" applyFont="1" applyBorder="1"/>
    <xf numFmtId="0" fontId="18" fillId="0" borderId="6" xfId="0" applyFont="1" applyBorder="1"/>
    <xf numFmtId="0" fontId="20" fillId="0" borderId="4" xfId="0" applyFont="1" applyBorder="1"/>
    <xf numFmtId="0" fontId="21" fillId="0" borderId="4" xfId="0" applyFont="1" applyBorder="1" applyAlignment="1">
      <alignment horizontal="left"/>
    </xf>
    <xf numFmtId="0" fontId="21" fillId="0" borderId="9" xfId="0" applyFont="1" applyBorder="1"/>
    <xf numFmtId="0" fontId="21" fillId="0" borderId="6" xfId="0" applyFont="1" applyBorder="1"/>
    <xf numFmtId="0" fontId="21" fillId="0" borderId="1" xfId="0" applyFont="1" applyBorder="1"/>
    <xf numFmtId="0" fontId="15" fillId="0" borderId="3" xfId="0" applyFont="1" applyBorder="1"/>
    <xf numFmtId="0" fontId="23" fillId="0" borderId="1" xfId="0" applyFont="1" applyBorder="1"/>
    <xf numFmtId="0" fontId="23" fillId="0" borderId="4" xfId="0" applyFont="1" applyBorder="1"/>
    <xf numFmtId="164" fontId="15" fillId="0" borderId="1" xfId="0" applyNumberFormat="1" applyFont="1" applyBorder="1"/>
    <xf numFmtId="0" fontId="18" fillId="0" borderId="1" xfId="0" applyFont="1" applyBorder="1" applyAlignment="1">
      <alignment horizontal="left"/>
    </xf>
    <xf numFmtId="0" fontId="18" fillId="0" borderId="1" xfId="0" applyFont="1" applyBorder="1"/>
    <xf numFmtId="164" fontId="18" fillId="0" borderId="1" xfId="0" applyNumberFormat="1" applyFont="1" applyBorder="1"/>
    <xf numFmtId="0" fontId="21" fillId="0" borderId="1" xfId="0" applyFont="1" applyBorder="1" applyAlignment="1">
      <alignment horizontal="left"/>
    </xf>
    <xf numFmtId="164" fontId="21" fillId="0" borderId="4" xfId="0" applyNumberFormat="1" applyFont="1" applyBorder="1"/>
    <xf numFmtId="164" fontId="15" fillId="0" borderId="4" xfId="0" applyNumberFormat="1" applyFont="1" applyBorder="1"/>
    <xf numFmtId="0" fontId="24" fillId="0" borderId="0" xfId="0" applyFont="1"/>
    <xf numFmtId="0" fontId="24" fillId="0" borderId="0" xfId="0" applyFont="1" applyAlignment="1">
      <alignment horizontal="right"/>
    </xf>
    <xf numFmtId="0" fontId="12" fillId="0" borderId="4" xfId="0" applyFont="1" applyBorder="1"/>
    <xf numFmtId="164" fontId="12" fillId="0" borderId="9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/>
    </xf>
    <xf numFmtId="0" fontId="18" fillId="0" borderId="4" xfId="0" applyFont="1" applyBorder="1"/>
    <xf numFmtId="0" fontId="23" fillId="0" borderId="9" xfId="0" applyFont="1" applyBorder="1" applyAlignment="1">
      <alignment horizontal="center" vertical="center"/>
    </xf>
    <xf numFmtId="164" fontId="18" fillId="0" borderId="9" xfId="0" applyNumberFormat="1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right"/>
    </xf>
    <xf numFmtId="0" fontId="21" fillId="0" borderId="4" xfId="0" applyFont="1" applyBorder="1"/>
    <xf numFmtId="0" fontId="15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164" fontId="26" fillId="0" borderId="9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right"/>
    </xf>
    <xf numFmtId="0" fontId="14" fillId="0" borderId="4" xfId="0" applyFont="1" applyBorder="1"/>
    <xf numFmtId="0" fontId="24" fillId="0" borderId="9" xfId="0" applyFont="1" applyBorder="1" applyAlignment="1">
      <alignment horizontal="center" vertical="center"/>
    </xf>
    <xf numFmtId="164" fontId="24" fillId="0" borderId="9" xfId="0" applyNumberFormat="1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4" fillId="0" borderId="4" xfId="0" applyFont="1" applyBorder="1"/>
    <xf numFmtId="0" fontId="12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right"/>
    </xf>
    <xf numFmtId="0" fontId="24" fillId="0" borderId="4" xfId="0" applyFont="1" applyBorder="1" applyAlignment="1">
      <alignment wrapText="1"/>
    </xf>
    <xf numFmtId="164" fontId="14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right"/>
    </xf>
    <xf numFmtId="164" fontId="12" fillId="0" borderId="9" xfId="0" applyNumberFormat="1" applyFont="1" applyBorder="1" applyAlignment="1">
      <alignment horizontal="center" vertical="center"/>
    </xf>
    <xf numFmtId="164" fontId="26" fillId="0" borderId="12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right"/>
    </xf>
    <xf numFmtId="0" fontId="18" fillId="0" borderId="9" xfId="0" applyFont="1" applyBorder="1"/>
    <xf numFmtId="0" fontId="28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Protection="1"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2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0" fillId="4" borderId="2" xfId="0" applyFont="1" applyFill="1" applyBorder="1" applyAlignment="1">
      <alignment horizontal="left" vertical="center" wrapText="1"/>
    </xf>
    <xf numFmtId="0" fontId="35" fillId="0" borderId="0" xfId="0" applyFont="1" applyProtection="1"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right"/>
      <protection locked="0"/>
    </xf>
    <xf numFmtId="0" fontId="37" fillId="0" borderId="0" xfId="0" applyFont="1" applyProtection="1"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167" fontId="30" fillId="0" borderId="0" xfId="1" applyNumberFormat="1" applyFont="1" applyBorder="1" applyProtection="1">
      <protection locked="0"/>
    </xf>
    <xf numFmtId="167" fontId="34" fillId="2" borderId="0" xfId="0" applyNumberFormat="1" applyFont="1" applyFill="1" applyAlignment="1" applyProtection="1">
      <alignment horizontal="right" vertical="center" wrapText="1"/>
      <protection locked="0"/>
    </xf>
    <xf numFmtId="167" fontId="34" fillId="0" borderId="0" xfId="0" applyNumberFormat="1" applyFont="1" applyAlignment="1" applyProtection="1">
      <alignment horizontal="right" vertical="center" wrapText="1"/>
      <protection locked="0"/>
    </xf>
    <xf numFmtId="167" fontId="30" fillId="0" borderId="0" xfId="0" applyNumberFormat="1" applyFont="1" applyAlignment="1" applyProtection="1">
      <alignment horizontal="right" vertical="center"/>
      <protection locked="0"/>
    </xf>
    <xf numFmtId="0" fontId="33" fillId="0" borderId="0" xfId="0" applyFont="1" applyAlignment="1" applyProtection="1">
      <alignment horizontal="right" vertical="center" wrapText="1"/>
      <protection locked="0"/>
    </xf>
    <xf numFmtId="0" fontId="3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1" fillId="0" borderId="0" xfId="0" applyFont="1" applyAlignment="1" applyProtection="1">
      <alignment vertical="center" wrapText="1"/>
      <protection locked="0"/>
    </xf>
    <xf numFmtId="0" fontId="30" fillId="0" borderId="0" xfId="0" applyFont="1" applyAlignment="1" applyProtection="1">
      <alignment wrapText="1"/>
      <protection locked="0"/>
    </xf>
    <xf numFmtId="0" fontId="32" fillId="0" borderId="0" xfId="0" applyFont="1" applyAlignment="1" applyProtection="1">
      <alignment wrapText="1"/>
      <protection locked="0"/>
    </xf>
    <xf numFmtId="166" fontId="32" fillId="0" borderId="0" xfId="0" applyNumberFormat="1" applyFont="1" applyAlignment="1" applyProtection="1">
      <alignment vertical="center" wrapText="1"/>
      <protection locked="0"/>
    </xf>
    <xf numFmtId="166" fontId="32" fillId="0" borderId="0" xfId="0" applyNumberFormat="1" applyFont="1" applyAlignment="1" applyProtection="1">
      <alignment horizontal="left" vertical="center" wrapText="1"/>
      <protection locked="0"/>
    </xf>
    <xf numFmtId="0" fontId="32" fillId="0" borderId="0" xfId="0" applyFont="1" applyAlignment="1" applyProtection="1">
      <alignment horizontal="left" wrapText="1"/>
      <protection locked="0"/>
    </xf>
    <xf numFmtId="0" fontId="33" fillId="0" borderId="0" xfId="0" applyFont="1" applyAlignment="1" applyProtection="1">
      <alignment vertical="center" wrapText="1"/>
      <protection locked="0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5" fillId="0" borderId="0" xfId="0" applyFont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wrapText="1"/>
      <protection locked="0"/>
    </xf>
    <xf numFmtId="0" fontId="38" fillId="8" borderId="1" xfId="0" applyFont="1" applyFill="1" applyBorder="1" applyAlignment="1" applyProtection="1">
      <alignment horizontal="center" vertical="center" wrapText="1"/>
      <protection locked="0"/>
    </xf>
    <xf numFmtId="4" fontId="38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3" borderId="2" xfId="0" applyFont="1" applyFill="1" applyBorder="1" applyAlignment="1" applyProtection="1">
      <alignment horizontal="center" vertical="center" wrapText="1"/>
      <protection locked="0"/>
    </xf>
    <xf numFmtId="0" fontId="39" fillId="3" borderId="1" xfId="0" applyFont="1" applyFill="1" applyBorder="1" applyAlignment="1" applyProtection="1">
      <alignment horizontal="center" vertical="center" wrapText="1"/>
      <protection locked="0"/>
    </xf>
    <xf numFmtId="0" fontId="39" fillId="3" borderId="1" xfId="0" applyFont="1" applyFill="1" applyBorder="1" applyAlignment="1" applyProtection="1">
      <alignment vertical="center" wrapText="1"/>
      <protection locked="0"/>
    </xf>
    <xf numFmtId="0" fontId="39" fillId="3" borderId="2" xfId="0" applyFont="1" applyFill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3" fontId="48" fillId="0" borderId="7" xfId="0" applyNumberFormat="1" applyFont="1" applyBorder="1" applyAlignment="1">
      <alignment horizontal="center" vertical="center" wrapText="1"/>
    </xf>
    <xf numFmtId="4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48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9" fillId="3" borderId="1" xfId="0" applyFont="1" applyFill="1" applyBorder="1" applyAlignment="1" applyProtection="1">
      <alignment horizontal="left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9" fillId="3" borderId="3" xfId="0" applyFont="1" applyFill="1" applyBorder="1" applyAlignment="1" applyProtection="1">
      <alignment horizontal="left" vertical="center" wrapText="1"/>
      <protection locked="0"/>
    </xf>
    <xf numFmtId="167" fontId="48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48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48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48" fillId="0" borderId="2" xfId="0" applyNumberFormat="1" applyFont="1" applyBorder="1" applyAlignment="1" applyProtection="1">
      <alignment horizontal="center" vertical="center" wrapText="1"/>
      <protection locked="0"/>
    </xf>
    <xf numFmtId="0" fontId="39" fillId="3" borderId="1" xfId="0" applyFont="1" applyFill="1" applyBorder="1" applyAlignment="1">
      <alignment horizontal="left" vertical="center" wrapText="1"/>
    </xf>
    <xf numFmtId="0" fontId="39" fillId="3" borderId="2" xfId="0" applyFont="1" applyFill="1" applyBorder="1" applyAlignment="1">
      <alignment horizontal="left" vertical="center" wrapText="1"/>
    </xf>
    <xf numFmtId="4" fontId="48" fillId="0" borderId="2" xfId="0" applyNumberFormat="1" applyFont="1" applyBorder="1" applyAlignment="1" applyProtection="1">
      <alignment horizontal="right" vertical="center" wrapText="1"/>
      <protection locked="0"/>
    </xf>
    <xf numFmtId="0" fontId="48" fillId="0" borderId="1" xfId="0" applyFont="1" applyBorder="1" applyAlignment="1">
      <alignment horizontal="left" vertical="center" wrapText="1"/>
    </xf>
    <xf numFmtId="4" fontId="48" fillId="0" borderId="1" xfId="0" applyNumberFormat="1" applyFont="1" applyBorder="1" applyAlignment="1" applyProtection="1">
      <alignment horizontal="right" vertical="center" wrapText="1"/>
      <protection locked="0"/>
    </xf>
    <xf numFmtId="0" fontId="39" fillId="0" borderId="1" xfId="0" applyFont="1" applyBorder="1" applyAlignment="1" applyProtection="1">
      <alignment wrapText="1"/>
      <protection locked="0"/>
    </xf>
    <xf numFmtId="167" fontId="39" fillId="0" borderId="1" xfId="0" applyNumberFormat="1" applyFont="1" applyBorder="1" applyAlignment="1" applyProtection="1">
      <alignment horizontal="right" wrapText="1"/>
      <protection locked="0"/>
    </xf>
    <xf numFmtId="0" fontId="48" fillId="3" borderId="1" xfId="0" applyFont="1" applyFill="1" applyBorder="1" applyAlignment="1" applyProtection="1">
      <alignment horizontal="left" vertical="center" wrapText="1"/>
      <protection locked="0"/>
    </xf>
    <xf numFmtId="0" fontId="48" fillId="3" borderId="2" xfId="0" applyFont="1" applyFill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9" fillId="0" borderId="2" xfId="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right" vertical="center" wrapText="1"/>
      <protection locked="0"/>
    </xf>
    <xf numFmtId="167" fontId="39" fillId="0" borderId="1" xfId="0" applyNumberFormat="1" applyFont="1" applyBorder="1" applyAlignment="1" applyProtection="1">
      <alignment horizontal="right" vertical="center" wrapText="1"/>
      <protection locked="0"/>
    </xf>
    <xf numFmtId="0" fontId="39" fillId="0" borderId="1" xfId="0" applyFont="1" applyBorder="1" applyAlignment="1" applyProtection="1">
      <alignment horizontal="center" wrapText="1"/>
      <protection locked="0"/>
    </xf>
    <xf numFmtId="167" fontId="39" fillId="0" borderId="1" xfId="0" quotePrefix="1" applyNumberFormat="1" applyFont="1" applyBorder="1" applyAlignment="1" applyProtection="1">
      <alignment horizontal="right" vertical="center" wrapText="1"/>
      <protection locked="0"/>
    </xf>
    <xf numFmtId="0" fontId="39" fillId="0" borderId="0" xfId="0" applyFont="1" applyAlignment="1" applyProtection="1">
      <alignment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wrapText="1"/>
      <protection locked="0"/>
    </xf>
    <xf numFmtId="0" fontId="0" fillId="0" borderId="1" xfId="0" applyBorder="1"/>
    <xf numFmtId="164" fontId="49" fillId="0" borderId="1" xfId="0" applyNumberFormat="1" applyFont="1" applyBorder="1"/>
    <xf numFmtId="167" fontId="15" fillId="0" borderId="1" xfId="0" applyNumberFormat="1" applyFont="1" applyBorder="1"/>
    <xf numFmtId="0" fontId="12" fillId="0" borderId="1" xfId="0" applyFont="1" applyBorder="1"/>
    <xf numFmtId="167" fontId="49" fillId="0" borderId="1" xfId="0" applyNumberFormat="1" applyFont="1" applyBorder="1"/>
    <xf numFmtId="0" fontId="38" fillId="0" borderId="3" xfId="0" applyFont="1" applyBorder="1" applyAlignment="1" applyProtection="1">
      <alignment horizontal="center" wrapText="1"/>
      <protection locked="0"/>
    </xf>
    <xf numFmtId="167" fontId="39" fillId="0" borderId="3" xfId="0" applyNumberFormat="1" applyFont="1" applyBorder="1" applyAlignment="1" applyProtection="1">
      <alignment horizontal="center" wrapText="1"/>
      <protection locked="0"/>
    </xf>
    <xf numFmtId="167" fontId="39" fillId="0" borderId="3" xfId="0" applyNumberFormat="1" applyFont="1" applyBorder="1" applyAlignment="1" applyProtection="1">
      <alignment wrapText="1"/>
      <protection locked="0"/>
    </xf>
    <xf numFmtId="0" fontId="12" fillId="0" borderId="22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164" fontId="24" fillId="0" borderId="22" xfId="0" applyNumberFormat="1" applyFont="1" applyBorder="1" applyAlignment="1">
      <alignment horizontal="center" vertical="center"/>
    </xf>
    <xf numFmtId="164" fontId="14" fillId="0" borderId="22" xfId="0" applyNumberFormat="1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164" fontId="14" fillId="0" borderId="22" xfId="0" applyNumberFormat="1" applyFont="1" applyBorder="1" applyAlignment="1">
      <alignment horizontal="center"/>
    </xf>
    <xf numFmtId="0" fontId="24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164" fontId="24" fillId="0" borderId="21" xfId="0" applyNumberFormat="1" applyFont="1" applyBorder="1" applyAlignment="1">
      <alignment horizontal="center" vertical="center"/>
    </xf>
    <xf numFmtId="164" fontId="12" fillId="0" borderId="24" xfId="0" applyNumberFormat="1" applyFont="1" applyBorder="1" applyAlignment="1">
      <alignment horizontal="center" vertical="center"/>
    </xf>
    <xf numFmtId="164" fontId="15" fillId="0" borderId="24" xfId="0" applyNumberFormat="1" applyFont="1" applyBorder="1" applyAlignment="1">
      <alignment horizontal="center" vertical="center"/>
    </xf>
    <xf numFmtId="164" fontId="15" fillId="0" borderId="25" xfId="0" applyNumberFormat="1" applyFont="1" applyBorder="1" applyAlignment="1">
      <alignment horizontal="center" vertical="center"/>
    </xf>
    <xf numFmtId="0" fontId="18" fillId="0" borderId="30" xfId="0" applyFont="1" applyBorder="1" applyAlignment="1">
      <alignment horizontal="right"/>
    </xf>
    <xf numFmtId="0" fontId="14" fillId="0" borderId="31" xfId="0" applyFont="1" applyBorder="1"/>
    <xf numFmtId="0" fontId="12" fillId="0" borderId="24" xfId="0" applyFont="1" applyBorder="1"/>
    <xf numFmtId="0" fontId="29" fillId="0" borderId="0" xfId="0" applyFont="1" applyAlignment="1">
      <alignment horizontal="left"/>
    </xf>
    <xf numFmtId="0" fontId="50" fillId="0" borderId="0" xfId="0" applyFont="1"/>
    <xf numFmtId="0" fontId="2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1" fillId="0" borderId="0" xfId="0" applyFont="1" applyProtection="1">
      <protection locked="0"/>
    </xf>
    <xf numFmtId="164" fontId="51" fillId="0" borderId="22" xfId="3" applyNumberFormat="1" applyFont="1" applyBorder="1" applyAlignment="1">
      <alignment horizontal="right"/>
    </xf>
    <xf numFmtId="0" fontId="39" fillId="3" borderId="4" xfId="0" applyFont="1" applyFill="1" applyBorder="1" applyAlignment="1" applyProtection="1">
      <alignment horizontal="center" vertical="center" wrapText="1"/>
      <protection locked="0"/>
    </xf>
    <xf numFmtId="0" fontId="39" fillId="3" borderId="26" xfId="0" applyFont="1" applyFill="1" applyBorder="1" applyAlignment="1" applyProtection="1">
      <alignment horizontal="left" vertical="center" wrapText="1"/>
      <protection locked="0"/>
    </xf>
    <xf numFmtId="0" fontId="39" fillId="3" borderId="33" xfId="0" applyFont="1" applyFill="1" applyBorder="1" applyAlignment="1" applyProtection="1">
      <alignment horizontal="left" vertical="center" wrapText="1"/>
      <protection locked="0"/>
    </xf>
    <xf numFmtId="168" fontId="3" fillId="0" borderId="0" xfId="0" applyNumberFormat="1" applyFont="1" applyAlignment="1" applyProtection="1">
      <alignment horizontal="center"/>
      <protection locked="0"/>
    </xf>
    <xf numFmtId="169" fontId="13" fillId="0" borderId="0" xfId="0" applyNumberFormat="1" applyFont="1"/>
    <xf numFmtId="167" fontId="48" fillId="0" borderId="1" xfId="0" applyNumberFormat="1" applyFont="1" applyBorder="1" applyAlignment="1" applyProtection="1">
      <alignment horizontal="right" vertical="center" wrapText="1"/>
      <protection locked="0"/>
    </xf>
    <xf numFmtId="167" fontId="48" fillId="0" borderId="2" xfId="0" applyNumberFormat="1" applyFont="1" applyBorder="1" applyAlignment="1" applyProtection="1">
      <alignment horizontal="right" vertical="center" wrapText="1"/>
      <protection locked="0"/>
    </xf>
    <xf numFmtId="0" fontId="39" fillId="3" borderId="8" xfId="0" applyFont="1" applyFill="1" applyBorder="1" applyAlignment="1" applyProtection="1">
      <alignment horizontal="left" vertical="center" wrapText="1"/>
      <protection locked="0"/>
    </xf>
    <xf numFmtId="168" fontId="48" fillId="3" borderId="1" xfId="0" applyNumberFormat="1" applyFont="1" applyFill="1" applyBorder="1" applyAlignment="1" applyProtection="1">
      <alignment horizontal="left" vertical="center" wrapText="1"/>
      <protection locked="0"/>
    </xf>
    <xf numFmtId="170" fontId="13" fillId="0" borderId="0" xfId="0" applyNumberFormat="1" applyFont="1"/>
    <xf numFmtId="170" fontId="14" fillId="0" borderId="0" xfId="0" applyNumberFormat="1" applyFont="1"/>
    <xf numFmtId="167" fontId="39" fillId="0" borderId="0" xfId="0" applyNumberFormat="1" applyFont="1" applyAlignment="1" applyProtection="1">
      <alignment horizontal="center" wrapText="1"/>
      <protection locked="0"/>
    </xf>
    <xf numFmtId="164" fontId="17" fillId="0" borderId="0" xfId="0" applyNumberFormat="1" applyFont="1" applyAlignment="1">
      <alignment horizontal="right"/>
    </xf>
    <xf numFmtId="171" fontId="13" fillId="0" borderId="0" xfId="0" applyNumberFormat="1" applyFont="1"/>
    <xf numFmtId="0" fontId="15" fillId="0" borderId="22" xfId="0" applyFont="1" applyBorder="1"/>
    <xf numFmtId="164" fontId="16" fillId="0" borderId="0" xfId="0" applyNumberFormat="1" applyFont="1"/>
    <xf numFmtId="164" fontId="19" fillId="0" borderId="0" xfId="0" applyNumberFormat="1" applyFont="1"/>
    <xf numFmtId="0" fontId="20" fillId="0" borderId="23" xfId="0" applyFont="1" applyBorder="1"/>
    <xf numFmtId="164" fontId="22" fillId="0" borderId="0" xfId="0" applyNumberFormat="1" applyFont="1"/>
    <xf numFmtId="0" fontId="23" fillId="0" borderId="21" xfId="0" applyFont="1" applyBorder="1"/>
    <xf numFmtId="0" fontId="23" fillId="0" borderId="22" xfId="0" applyFont="1" applyBorder="1"/>
    <xf numFmtId="164" fontId="12" fillId="0" borderId="22" xfId="0" applyNumberFormat="1" applyFont="1" applyBorder="1"/>
    <xf numFmtId="0" fontId="21" fillId="0" borderId="22" xfId="0" applyFont="1" applyBorder="1"/>
    <xf numFmtId="164" fontId="15" fillId="0" borderId="25" xfId="0" applyNumberFormat="1" applyFont="1" applyBorder="1"/>
    <xf numFmtId="164" fontId="18" fillId="0" borderId="32" xfId="0" applyNumberFormat="1" applyFont="1" applyBorder="1" applyAlignment="1">
      <alignment horizontal="center"/>
    </xf>
    <xf numFmtId="164" fontId="12" fillId="0" borderId="34" xfId="0" applyNumberFormat="1" applyFont="1" applyBorder="1" applyAlignment="1">
      <alignment horizontal="center"/>
    </xf>
    <xf numFmtId="0" fontId="18" fillId="0" borderId="35" xfId="0" applyFont="1" applyBorder="1" applyAlignment="1">
      <alignment horizontal="right"/>
    </xf>
    <xf numFmtId="0" fontId="18" fillId="0" borderId="36" xfId="0" applyFont="1" applyBorder="1"/>
    <xf numFmtId="164" fontId="51" fillId="0" borderId="37" xfId="3" applyNumberFormat="1" applyFont="1" applyBorder="1" applyAlignment="1">
      <alignment horizontal="right"/>
    </xf>
    <xf numFmtId="164" fontId="51" fillId="0" borderId="25" xfId="3" applyNumberFormat="1" applyFont="1" applyBorder="1" applyAlignment="1">
      <alignment horizontal="right"/>
    </xf>
    <xf numFmtId="4" fontId="48" fillId="0" borderId="3" xfId="0" applyNumberFormat="1" applyFont="1" applyBorder="1" applyAlignment="1" applyProtection="1">
      <alignment horizontal="right" vertical="center" wrapText="1"/>
      <protection locked="0"/>
    </xf>
    <xf numFmtId="0" fontId="39" fillId="0" borderId="3" xfId="0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left" vertical="center" wrapText="1"/>
      <protection locked="0"/>
    </xf>
    <xf numFmtId="0" fontId="39" fillId="0" borderId="2" xfId="0" applyFont="1" applyBorder="1" applyAlignment="1" applyProtection="1">
      <alignment horizontal="left" vertical="center" wrapText="1"/>
      <protection locked="0"/>
    </xf>
    <xf numFmtId="0" fontId="48" fillId="3" borderId="3" xfId="0" applyFont="1" applyFill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</xf>
    <xf numFmtId="3" fontId="48" fillId="0" borderId="38" xfId="0" applyNumberFormat="1" applyFont="1" applyBorder="1" applyAlignment="1">
      <alignment horizontal="center" vertical="center" wrapText="1"/>
    </xf>
    <xf numFmtId="172" fontId="13" fillId="0" borderId="0" xfId="0" applyNumberFormat="1" applyFont="1"/>
    <xf numFmtId="164" fontId="13" fillId="0" borderId="0" xfId="0" applyNumberFormat="1" applyFont="1"/>
    <xf numFmtId="167" fontId="0" fillId="0" borderId="0" xfId="0" applyNumberFormat="1" applyAlignment="1" applyProtection="1">
      <alignment horizontal="center"/>
      <protection locked="0"/>
    </xf>
    <xf numFmtId="167" fontId="39" fillId="0" borderId="1" xfId="1" applyNumberFormat="1" applyFont="1" applyFill="1" applyBorder="1" applyAlignment="1" applyProtection="1">
      <alignment wrapText="1"/>
      <protection locked="0"/>
    </xf>
    <xf numFmtId="167" fontId="48" fillId="0" borderId="1" xfId="0" applyNumberFormat="1" applyFont="1" applyFill="1" applyBorder="1" applyAlignment="1" applyProtection="1">
      <alignment horizontal="right" vertical="center" wrapText="1"/>
      <protection locked="0"/>
    </xf>
    <xf numFmtId="167" fontId="48" fillId="0" borderId="3" xfId="0" applyNumberFormat="1" applyFont="1" applyFill="1" applyBorder="1" applyAlignment="1" applyProtection="1">
      <alignment horizontal="right" vertical="center" wrapText="1"/>
      <protection locked="0"/>
    </xf>
    <xf numFmtId="167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68" fontId="48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applyFont="1" applyAlignment="1">
      <alignment horizontal="center"/>
    </xf>
    <xf numFmtId="0" fontId="13" fillId="0" borderId="0" xfId="0" applyFont="1"/>
    <xf numFmtId="0" fontId="36" fillId="0" borderId="0" xfId="0" applyFont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167" fontId="34" fillId="0" borderId="0" xfId="0" applyNumberFormat="1" applyFont="1" applyAlignment="1">
      <alignment horizontal="right" vertical="center" wrapText="1"/>
    </xf>
    <xf numFmtId="0" fontId="39" fillId="3" borderId="1" xfId="0" applyFont="1" applyFill="1" applyBorder="1" applyAlignment="1" applyProtection="1">
      <alignment horizontal="center" vertical="center" wrapText="1"/>
      <protection locked="0"/>
    </xf>
    <xf numFmtId="0" fontId="39" fillId="3" borderId="1" xfId="0" applyFont="1" applyFill="1" applyBorder="1" applyAlignment="1" applyProtection="1">
      <alignment horizontal="left" vertical="center" wrapText="1"/>
      <protection locked="0"/>
    </xf>
    <xf numFmtId="0" fontId="39" fillId="0" borderId="2" xfId="0" applyFont="1" applyBorder="1" applyAlignment="1" applyProtection="1">
      <alignment horizontal="left" vertical="center" wrapText="1"/>
      <protection locked="0"/>
    </xf>
    <xf numFmtId="0" fontId="39" fillId="0" borderId="8" xfId="0" applyFont="1" applyBorder="1" applyAlignment="1" applyProtection="1">
      <alignment horizontal="left" vertical="center" wrapText="1"/>
      <protection locked="0"/>
    </xf>
    <xf numFmtId="0" fontId="39" fillId="0" borderId="3" xfId="0" applyFont="1" applyBorder="1" applyAlignment="1" applyProtection="1">
      <alignment horizontal="left" vertical="center" wrapText="1"/>
      <protection locked="0"/>
    </xf>
    <xf numFmtId="167" fontId="48" fillId="0" borderId="17" xfId="0" applyNumberFormat="1" applyFont="1" applyBorder="1" applyAlignment="1">
      <alignment horizontal="right" vertical="center" wrapText="1"/>
    </xf>
    <xf numFmtId="167" fontId="48" fillId="0" borderId="15" xfId="0" applyNumberFormat="1" applyFont="1" applyBorder="1" applyAlignment="1">
      <alignment horizontal="right" vertical="center" wrapText="1"/>
    </xf>
    <xf numFmtId="167" fontId="48" fillId="0" borderId="18" xfId="0" applyNumberFormat="1" applyFont="1" applyBorder="1" applyAlignment="1">
      <alignment horizontal="right" vertical="center" wrapText="1"/>
    </xf>
    <xf numFmtId="167" fontId="48" fillId="0" borderId="20" xfId="0" applyNumberFormat="1" applyFont="1" applyBorder="1" applyAlignment="1">
      <alignment horizontal="right" vertical="center" wrapText="1"/>
    </xf>
    <xf numFmtId="167" fontId="48" fillId="0" borderId="39" xfId="0" applyNumberFormat="1" applyFont="1" applyBorder="1" applyAlignment="1">
      <alignment horizontal="right" vertical="center" wrapText="1"/>
    </xf>
    <xf numFmtId="167" fontId="48" fillId="0" borderId="40" xfId="0" applyNumberFormat="1" applyFont="1" applyBorder="1" applyAlignment="1">
      <alignment horizontal="right" vertical="center" wrapText="1"/>
    </xf>
    <xf numFmtId="3" fontId="48" fillId="0" borderId="1" xfId="0" applyNumberFormat="1" applyFont="1" applyBorder="1" applyAlignment="1">
      <alignment horizontal="center" vertical="center" wrapText="1"/>
    </xf>
    <xf numFmtId="3" fontId="34" fillId="0" borderId="0" xfId="0" applyNumberFormat="1" applyFont="1" applyAlignment="1">
      <alignment horizontal="center" vertical="center" wrapText="1"/>
    </xf>
    <xf numFmtId="3" fontId="48" fillId="0" borderId="10" xfId="0" applyNumberFormat="1" applyFont="1" applyBorder="1" applyAlignment="1">
      <alignment horizontal="center" vertical="center" wrapText="1"/>
    </xf>
    <xf numFmtId="3" fontId="48" fillId="0" borderId="16" xfId="0" applyNumberFormat="1" applyFont="1" applyBorder="1" applyAlignment="1">
      <alignment horizontal="center" vertical="center" wrapText="1"/>
    </xf>
    <xf numFmtId="3" fontId="48" fillId="0" borderId="7" xfId="0" applyNumberFormat="1" applyFont="1" applyBorder="1" applyAlignment="1">
      <alignment horizontal="center" vertical="center" wrapText="1"/>
    </xf>
    <xf numFmtId="0" fontId="39" fillId="11" borderId="1" xfId="0" applyFont="1" applyFill="1" applyBorder="1" applyAlignment="1">
      <alignment horizontal="center" vertical="center" wrapText="1"/>
    </xf>
    <xf numFmtId="0" fontId="39" fillId="4" borderId="2" xfId="0" applyFont="1" applyFill="1" applyBorder="1" applyAlignment="1" applyProtection="1">
      <alignment horizontal="center" vertical="center" wrapText="1"/>
      <protection hidden="1"/>
    </xf>
    <xf numFmtId="0" fontId="39" fillId="4" borderId="8" xfId="0" applyFont="1" applyFill="1" applyBorder="1" applyAlignment="1" applyProtection="1">
      <alignment horizontal="center" vertical="center" wrapText="1"/>
      <protection hidden="1"/>
    </xf>
    <xf numFmtId="0" fontId="39" fillId="4" borderId="2" xfId="0" applyFont="1" applyFill="1" applyBorder="1" applyAlignment="1">
      <alignment horizontal="center" vertical="center" wrapText="1"/>
    </xf>
    <xf numFmtId="0" fontId="39" fillId="4" borderId="8" xfId="0" applyFont="1" applyFill="1" applyBorder="1" applyAlignment="1">
      <alignment horizontal="center" vertical="center" wrapText="1"/>
    </xf>
    <xf numFmtId="0" fontId="39" fillId="4" borderId="2" xfId="0" applyFont="1" applyFill="1" applyBorder="1" applyAlignment="1" applyProtection="1">
      <alignment horizontal="center" vertical="center" wrapText="1"/>
      <protection locked="0"/>
    </xf>
    <xf numFmtId="0" fontId="39" fillId="4" borderId="8" xfId="0" applyFont="1" applyFill="1" applyBorder="1" applyAlignment="1" applyProtection="1">
      <alignment horizontal="center" vertical="center" wrapText="1"/>
      <protection locked="0"/>
    </xf>
    <xf numFmtId="0" fontId="39" fillId="11" borderId="1" xfId="0" applyFont="1" applyFill="1" applyBorder="1" applyAlignment="1" applyProtection="1">
      <alignment horizontal="center" vertical="center" wrapText="1"/>
      <protection hidden="1"/>
    </xf>
    <xf numFmtId="0" fontId="39" fillId="11" borderId="1" xfId="0" applyFont="1" applyFill="1" applyBorder="1" applyAlignment="1" applyProtection="1">
      <alignment horizontal="center" vertical="center" wrapText="1"/>
      <protection locked="0"/>
    </xf>
    <xf numFmtId="0" fontId="39" fillId="3" borderId="8" xfId="0" applyFont="1" applyFill="1" applyBorder="1" applyAlignment="1" applyProtection="1">
      <alignment horizontal="left" vertical="center" wrapText="1"/>
      <protection locked="0"/>
    </xf>
    <xf numFmtId="0" fontId="39" fillId="3" borderId="2" xfId="0" applyFont="1" applyFill="1" applyBorder="1" applyAlignment="1" applyProtection="1">
      <alignment horizontal="center" vertical="center" wrapText="1"/>
      <protection locked="0"/>
    </xf>
    <xf numFmtId="0" fontId="39" fillId="3" borderId="8" xfId="0" applyFont="1" applyFill="1" applyBorder="1" applyAlignment="1" applyProtection="1">
      <alignment horizontal="center" vertical="center" wrapText="1"/>
      <protection locked="0"/>
    </xf>
    <xf numFmtId="0" fontId="39" fillId="3" borderId="3" xfId="0" applyFont="1" applyFill="1" applyBorder="1" applyAlignment="1" applyProtection="1">
      <alignment horizontal="center" vertical="center" wrapText="1"/>
      <protection locked="0"/>
    </xf>
    <xf numFmtId="0" fontId="38" fillId="8" borderId="1" xfId="0" applyFont="1" applyFill="1" applyBorder="1" applyAlignment="1" applyProtection="1">
      <alignment horizontal="center" vertical="center" wrapText="1"/>
      <protection locked="0"/>
    </xf>
    <xf numFmtId="0" fontId="39" fillId="9" borderId="1" xfId="0" applyFont="1" applyFill="1" applyBorder="1" applyAlignment="1" applyProtection="1">
      <alignment horizontal="center" wrapText="1"/>
      <protection locked="0"/>
    </xf>
    <xf numFmtId="0" fontId="39" fillId="9" borderId="1" xfId="0" applyFont="1" applyFill="1" applyBorder="1" applyAlignment="1" applyProtection="1">
      <alignment wrapText="1"/>
      <protection locked="0"/>
    </xf>
    <xf numFmtId="0" fontId="38" fillId="8" borderId="4" xfId="0" applyFont="1" applyFill="1" applyBorder="1" applyAlignment="1" applyProtection="1">
      <alignment horizontal="center" vertical="center" wrapText="1"/>
      <protection locked="0"/>
    </xf>
    <xf numFmtId="0" fontId="38" fillId="8" borderId="5" xfId="0" applyFont="1" applyFill="1" applyBorder="1" applyAlignment="1" applyProtection="1">
      <alignment horizontal="center" vertical="center" wrapText="1"/>
      <protection locked="0"/>
    </xf>
    <xf numFmtId="0" fontId="38" fillId="8" borderId="6" xfId="0" applyFont="1" applyFill="1" applyBorder="1" applyAlignment="1" applyProtection="1">
      <alignment horizontal="center" vertical="center" wrapText="1"/>
      <protection locked="0"/>
    </xf>
    <xf numFmtId="3" fontId="48" fillId="0" borderId="17" xfId="0" applyNumberFormat="1" applyFont="1" applyBorder="1" applyAlignment="1">
      <alignment horizontal="right" vertical="center" wrapText="1"/>
    </xf>
    <xf numFmtId="3" fontId="48" fillId="0" borderId="15" xfId="0" applyNumberFormat="1" applyFont="1" applyBorder="1" applyAlignment="1">
      <alignment horizontal="right" vertical="center" wrapText="1"/>
    </xf>
    <xf numFmtId="3" fontId="48" fillId="0" borderId="18" xfId="0" applyNumberFormat="1" applyFont="1" applyBorder="1" applyAlignment="1">
      <alignment horizontal="right" vertical="center" wrapText="1"/>
    </xf>
    <xf numFmtId="0" fontId="45" fillId="0" borderId="0" xfId="0" applyFont="1" applyAlignment="1" applyProtection="1">
      <alignment horizontal="left" vertical="center" wrapText="1"/>
      <protection locked="0"/>
    </xf>
    <xf numFmtId="3" fontId="48" fillId="0" borderId="17" xfId="0" applyNumberFormat="1" applyFont="1" applyBorder="1" applyAlignment="1">
      <alignment horizontal="center" vertical="center" wrapText="1"/>
    </xf>
    <xf numFmtId="3" fontId="48" fillId="0" borderId="15" xfId="0" applyNumberFormat="1" applyFont="1" applyBorder="1" applyAlignment="1">
      <alignment horizontal="center" vertical="center" wrapText="1"/>
    </xf>
    <xf numFmtId="3" fontId="48" fillId="0" borderId="18" xfId="0" applyNumberFormat="1" applyFont="1" applyBorder="1" applyAlignment="1">
      <alignment horizontal="center" vertical="center" wrapText="1"/>
    </xf>
    <xf numFmtId="0" fontId="39" fillId="3" borderId="2" xfId="0" applyFont="1" applyFill="1" applyBorder="1" applyAlignment="1" applyProtection="1">
      <alignment horizontal="left" vertical="center" wrapText="1"/>
      <protection locked="0"/>
    </xf>
    <xf numFmtId="0" fontId="39" fillId="3" borderId="3" xfId="0" applyFont="1" applyFill="1" applyBorder="1" applyAlignment="1" applyProtection="1">
      <alignment horizontal="left" vertical="center" wrapText="1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44" fillId="0" borderId="0" xfId="0" applyFont="1" applyAlignment="1" applyProtection="1">
      <alignment horizontal="left" vertical="center" wrapText="1"/>
      <protection locked="0"/>
    </xf>
    <xf numFmtId="0" fontId="46" fillId="0" borderId="0" xfId="0" applyFont="1" applyAlignment="1" applyProtection="1">
      <alignment horizontal="left" vertical="center" wrapText="1"/>
      <protection locked="0"/>
    </xf>
    <xf numFmtId="166" fontId="45" fillId="0" borderId="0" xfId="0" applyNumberFormat="1" applyFont="1" applyAlignment="1" applyProtection="1">
      <alignment horizontal="left" vertical="center" wrapText="1"/>
      <protection locked="0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3" fillId="0" borderId="0" xfId="0" applyFont="1"/>
    <xf numFmtId="0" fontId="2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9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29" fillId="12" borderId="0" xfId="0" applyFont="1" applyFill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20" xfId="0" applyFont="1" applyBorder="1" applyAlignment="1">
      <alignment horizontal="center" wrapText="1"/>
    </xf>
    <xf numFmtId="0" fontId="15" fillId="0" borderId="21" xfId="0" applyFont="1" applyBorder="1" applyAlignment="1">
      <alignment horizont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</cellXfs>
  <cellStyles count="5">
    <cellStyle name="Moneda" xfId="1" builtinId="4"/>
    <cellStyle name="Moneda 2" xf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37352</xdr:colOff>
      <xdr:row>0</xdr:row>
      <xdr:rowOff>7468</xdr:rowOff>
    </xdr:from>
    <xdr:to>
      <xdr:col>0</xdr:col>
      <xdr:colOff>642471</xdr:colOff>
      <xdr:row>1</xdr:row>
      <xdr:rowOff>72889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375" b="89844" l="3762" r="89969">
                      <a14:foregroundMark x1="20690" y1="53906" x2="20690" y2="53906"/>
                      <a14:foregroundMark x1="19122" y1="33594" x2="19122" y2="33594"/>
                      <a14:foregroundMark x1="7524" y1="59375" x2="7524" y2="59375"/>
                      <a14:foregroundMark x1="6583" y1="49219" x2="6583" y2="49219"/>
                      <a14:foregroundMark x1="32602" y1="52344" x2="32602" y2="52344"/>
                      <a14:foregroundMark x1="32288" y1="30469" x2="32288" y2="30469"/>
                      <a14:foregroundMark x1="44514" y1="58594" x2="44514" y2="58594"/>
                      <a14:foregroundMark x1="43887" y1="49219" x2="43887" y2="49219"/>
                      <a14:foregroundMark x1="58307" y1="31250" x2="58307" y2="31250"/>
                      <a14:foregroundMark x1="64890" y1="31250" x2="64890" y2="31250"/>
                      <a14:foregroundMark x1="71473" y1="29688" x2="71473" y2="29688"/>
                      <a14:foregroundMark x1="82759" y1="29688" x2="82759" y2="29688"/>
                      <a14:foregroundMark x1="84953" y1="53906" x2="84953" y2="53906"/>
                      <a14:foregroundMark x1="72100" y1="53125" x2="72100" y2="53125"/>
                      <a14:foregroundMark x1="64263" y1="52344" x2="64263" y2="52344"/>
                      <a14:foregroundMark x1="61129" y1="57813" x2="61129" y2="57813"/>
                      <a14:foregroundMark x1="54232" y1="60938" x2="54232" y2="60938"/>
                      <a14:foregroundMark x1="57367" y1="59375" x2="57367" y2="59375"/>
                      <a14:foregroundMark x1="58621" y1="58594" x2="58621" y2="58594"/>
                      <a14:foregroundMark x1="62696" y1="59375" x2="62696" y2="59375"/>
                      <a14:foregroundMark x1="65517" y1="59375" x2="65517" y2="59375"/>
                      <a14:foregroundMark x1="66458" y1="57813" x2="66458" y2="57813"/>
                      <a14:foregroundMark x1="86520" y1="67188" x2="86520" y2="67188"/>
                      <a14:foregroundMark x1="83072" y1="75000" x2="83072" y2="75000"/>
                      <a14:foregroundMark x1="81191" y1="77344" x2="81191" y2="77344"/>
                      <a14:foregroundMark x1="74922" y1="82031" x2="74922" y2="82031"/>
                      <a14:foregroundMark x1="64263" y1="83594" x2="75862" y2="83594"/>
                      <a14:foregroundMark x1="52665" y1="67969" x2="86520" y2="67969"/>
                      <a14:foregroundMark x1="32288" y1="46875" x2="32288" y2="46875"/>
                      <a14:foregroundMark x1="56426" y1="73438" x2="83072" y2="73438"/>
                      <a14:foregroundMark x1="69592" y1="60156" x2="86207" y2="6093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52" y="7468"/>
          <a:ext cx="605119" cy="81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5</xdr:row>
          <xdr:rowOff>133350</xdr:rowOff>
        </xdr:from>
        <xdr:to>
          <xdr:col>9</xdr:col>
          <xdr:colOff>323850</xdr:colOff>
          <xdr:row>11</xdr:row>
          <xdr:rowOff>69850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package" Target="../embeddings/Hoja_de_c_lculo_de_Microsoft_Excel.xls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5A6BD"/>
    <pageSetUpPr fitToPage="1"/>
  </sheetPr>
  <dimension ref="A1:UF818"/>
  <sheetViews>
    <sheetView topLeftCell="A30" zoomScale="20" zoomScaleNormal="20" zoomScalePageLayoutView="50" workbookViewId="0">
      <selection activeCell="V49" sqref="V49"/>
    </sheetView>
  </sheetViews>
  <sheetFormatPr baseColWidth="10" defaultColWidth="14.453125" defaultRowHeight="15" customHeight="1"/>
  <cols>
    <col min="1" max="1" width="32.1796875" style="4" customWidth="1"/>
    <col min="2" max="2" width="25.81640625" style="4" customWidth="1"/>
    <col min="3" max="3" width="21.54296875" style="4" customWidth="1"/>
    <col min="4" max="4" width="37.81640625" style="4" customWidth="1"/>
    <col min="5" max="5" width="29.81640625" style="4" customWidth="1"/>
    <col min="6" max="6" width="23.453125" style="4" customWidth="1"/>
    <col min="7" max="7" width="24.26953125" style="4" customWidth="1"/>
    <col min="8" max="8" width="12.54296875" style="4" customWidth="1"/>
    <col min="9" max="9" width="13.1796875" style="4" customWidth="1"/>
    <col min="10" max="10" width="17.7265625" style="4" customWidth="1"/>
    <col min="11" max="11" width="18" style="4" customWidth="1"/>
    <col min="12" max="12" width="12.7265625" style="4" customWidth="1"/>
    <col min="13" max="13" width="12.54296875" style="4" customWidth="1"/>
    <col min="14" max="14" width="12" style="4" customWidth="1"/>
    <col min="15" max="15" width="13.81640625" style="4" customWidth="1"/>
    <col min="16" max="16" width="34.81640625" style="4" customWidth="1"/>
    <col min="17" max="17" width="42.7265625" style="4" customWidth="1"/>
    <col min="18" max="18" width="39.54296875" style="4" customWidth="1"/>
    <col min="19" max="19" width="23" style="4" customWidth="1"/>
    <col min="20" max="20" width="21.26953125" style="4" customWidth="1"/>
    <col min="21" max="21" width="21" style="4" customWidth="1"/>
    <col min="22" max="22" width="28.54296875" style="4" customWidth="1"/>
    <col min="23" max="23" width="15.453125" style="4" customWidth="1"/>
    <col min="24" max="24" width="14.453125" style="4" customWidth="1"/>
    <col min="25" max="25" width="10.26953125" style="4" customWidth="1"/>
    <col min="26" max="26" width="16.26953125" style="4" customWidth="1"/>
    <col min="27" max="27" width="21.54296875" style="4" customWidth="1"/>
    <col min="28" max="28" width="21.453125" style="4" customWidth="1"/>
    <col min="29" max="29" width="20.453125" style="4" customWidth="1"/>
    <col min="30" max="30" width="23.1796875" style="4" customWidth="1"/>
    <col min="31" max="31" width="71.90625" style="4" hidden="1" customWidth="1"/>
    <col min="32" max="32" width="10.7265625" style="4" customWidth="1"/>
    <col min="33" max="33" width="18.81640625" style="4" customWidth="1"/>
    <col min="34" max="34" width="58.1796875" style="4" customWidth="1"/>
    <col min="35" max="35" width="41.08984375" style="4" customWidth="1"/>
    <col min="36" max="39" width="10.7265625" style="4" customWidth="1"/>
    <col min="40" max="40" width="46" style="4" customWidth="1"/>
    <col min="41" max="45" width="10.7265625" style="4" customWidth="1"/>
    <col min="46" max="16384" width="14.453125" style="4"/>
  </cols>
  <sheetData>
    <row r="1" spans="1:45" ht="19.5" customHeight="1">
      <c r="A1" s="89"/>
      <c r="B1" s="89"/>
      <c r="C1" s="89"/>
      <c r="D1" s="89"/>
      <c r="E1" s="107"/>
      <c r="F1" s="108"/>
      <c r="G1" s="108"/>
      <c r="H1" s="108"/>
      <c r="I1" s="108"/>
      <c r="J1" s="108"/>
      <c r="K1" s="108"/>
      <c r="L1" s="279" t="s">
        <v>0</v>
      </c>
      <c r="M1" s="279"/>
      <c r="N1" s="279"/>
      <c r="O1" s="279"/>
      <c r="P1" s="279"/>
      <c r="Q1" s="279"/>
      <c r="R1" s="279"/>
      <c r="S1" s="27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  <c r="AS1" s="6"/>
    </row>
    <row r="2" spans="1:45" ht="19.5" customHeight="1">
      <c r="A2" s="89"/>
      <c r="B2" s="89"/>
      <c r="C2" s="89"/>
      <c r="D2" s="89"/>
      <c r="E2" s="107"/>
      <c r="F2" s="108"/>
      <c r="G2" s="108"/>
      <c r="H2" s="108"/>
      <c r="I2" s="108"/>
      <c r="J2" s="108"/>
      <c r="K2" s="108"/>
      <c r="L2" s="279"/>
      <c r="M2" s="279"/>
      <c r="N2" s="279"/>
      <c r="O2" s="279"/>
      <c r="P2" s="279"/>
      <c r="Q2" s="279"/>
      <c r="R2" s="279"/>
      <c r="S2" s="279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  <c r="AS2" s="6"/>
    </row>
    <row r="3" spans="1:45" ht="19.5" customHeight="1">
      <c r="A3" s="89"/>
      <c r="B3" s="89"/>
      <c r="C3" s="89"/>
      <c r="D3" s="89"/>
      <c r="F3" s="108"/>
      <c r="G3" s="108"/>
      <c r="H3" s="108"/>
      <c r="I3" s="108"/>
      <c r="J3" s="108"/>
      <c r="K3" s="108"/>
      <c r="L3" s="279" t="s">
        <v>303</v>
      </c>
      <c r="M3" s="279"/>
      <c r="N3" s="279"/>
      <c r="O3" s="279"/>
      <c r="P3" s="279"/>
      <c r="Q3" s="279"/>
      <c r="R3" s="279"/>
      <c r="S3" s="279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AS3" s="6"/>
    </row>
    <row r="4" spans="1:45" ht="193.5" customHeight="1">
      <c r="A4" s="89"/>
      <c r="B4" s="89"/>
      <c r="C4" s="89"/>
      <c r="D4" s="89"/>
      <c r="E4" s="107"/>
      <c r="F4" s="107"/>
      <c r="G4" s="100"/>
      <c r="H4" s="100"/>
      <c r="I4" s="100"/>
      <c r="J4" s="100"/>
      <c r="K4" s="100"/>
      <c r="L4" s="280" t="s">
        <v>304</v>
      </c>
      <c r="M4" s="280"/>
      <c r="N4" s="280"/>
      <c r="O4" s="273" t="s">
        <v>89</v>
      </c>
      <c r="P4" s="273"/>
      <c r="Q4" s="273"/>
      <c r="R4" s="273"/>
      <c r="S4" s="273"/>
      <c r="T4" s="100"/>
      <c r="U4" s="10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6"/>
      <c r="AS4" s="6"/>
    </row>
    <row r="5" spans="1:45" ht="30.75" customHeight="1">
      <c r="A5" s="89"/>
      <c r="B5" s="89"/>
      <c r="C5" s="89"/>
      <c r="D5" s="89"/>
      <c r="E5" s="107"/>
      <c r="F5" s="107"/>
      <c r="G5" s="111"/>
      <c r="H5" s="111"/>
      <c r="I5" s="111"/>
      <c r="J5" s="111"/>
      <c r="K5" s="112"/>
      <c r="L5" s="281" t="s">
        <v>83</v>
      </c>
      <c r="M5" s="281"/>
      <c r="N5" s="281"/>
      <c r="O5" s="282">
        <v>45226</v>
      </c>
      <c r="P5" s="282"/>
      <c r="Q5" s="282"/>
      <c r="R5" s="118"/>
      <c r="S5" s="117"/>
      <c r="T5" s="106"/>
      <c r="U5" s="113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/>
      <c r="AS5" s="6"/>
    </row>
    <row r="6" spans="1:45" ht="35.25" customHeight="1">
      <c r="A6" s="89"/>
      <c r="B6" s="89"/>
      <c r="C6" s="89"/>
      <c r="D6" s="89"/>
      <c r="E6" s="107"/>
      <c r="F6" s="107"/>
      <c r="G6" s="100"/>
      <c r="H6" s="100"/>
      <c r="I6" s="100"/>
      <c r="J6" s="114"/>
      <c r="K6" s="114"/>
      <c r="L6" s="281" t="s">
        <v>84</v>
      </c>
      <c r="M6" s="281"/>
      <c r="N6" s="281"/>
      <c r="O6" s="273" t="s">
        <v>150</v>
      </c>
      <c r="P6" s="273"/>
      <c r="Q6" s="273"/>
      <c r="R6" s="273"/>
      <c r="S6" s="273"/>
      <c r="T6" s="100"/>
      <c r="U6" s="10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6"/>
      <c r="AS6" s="6"/>
    </row>
    <row r="7" spans="1:45" ht="88.5" customHeight="1">
      <c r="A7" s="89"/>
      <c r="B7" s="89"/>
      <c r="C7" s="89"/>
      <c r="D7" s="89"/>
      <c r="E7" s="107"/>
      <c r="F7" s="107"/>
      <c r="G7" s="100"/>
      <c r="H7" s="100"/>
      <c r="I7" s="100"/>
      <c r="J7" s="105"/>
      <c r="K7" s="105"/>
      <c r="L7" s="281" t="s">
        <v>85</v>
      </c>
      <c r="M7" s="281"/>
      <c r="N7" s="281"/>
      <c r="O7" s="273" t="s">
        <v>150</v>
      </c>
      <c r="P7" s="273"/>
      <c r="Q7" s="273"/>
      <c r="R7" s="273"/>
      <c r="S7" s="273"/>
      <c r="T7" s="100"/>
      <c r="U7" s="10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6"/>
      <c r="AS7" s="6"/>
    </row>
    <row r="8" spans="1:45" ht="35.25" customHeight="1">
      <c r="A8" s="89"/>
      <c r="B8" s="89"/>
      <c r="C8" s="89"/>
      <c r="D8" s="89"/>
      <c r="E8" s="107"/>
      <c r="F8" s="107"/>
      <c r="G8" s="100"/>
      <c r="H8" s="100"/>
      <c r="I8" s="100"/>
      <c r="J8" s="105"/>
      <c r="K8" s="105"/>
      <c r="L8" s="281" t="s">
        <v>93</v>
      </c>
      <c r="M8" s="281"/>
      <c r="N8" s="281"/>
      <c r="O8" s="273" t="s">
        <v>126</v>
      </c>
      <c r="P8" s="273"/>
      <c r="Q8" s="118"/>
      <c r="R8" s="118"/>
      <c r="S8" s="117"/>
      <c r="T8" s="106"/>
      <c r="U8" s="113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/>
      <c r="AS8" s="6"/>
    </row>
    <row r="9" spans="1:45" ht="19.5" customHeight="1">
      <c r="A9" s="89"/>
      <c r="B9" s="89"/>
      <c r="C9" s="89"/>
      <c r="D9" s="89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2"/>
      <c r="Q9" s="92"/>
      <c r="R9" s="92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/>
      <c r="AS9" s="6"/>
    </row>
    <row r="10" spans="1:45" ht="147.75" customHeight="1">
      <c r="A10" s="119" t="s">
        <v>92</v>
      </c>
      <c r="B10" s="264" t="s">
        <v>91</v>
      </c>
      <c r="C10" s="264"/>
      <c r="D10" s="264" t="s">
        <v>115</v>
      </c>
      <c r="E10" s="264" t="s">
        <v>123</v>
      </c>
      <c r="F10" s="267" t="s">
        <v>94</v>
      </c>
      <c r="G10" s="268"/>
      <c r="H10" s="268"/>
      <c r="I10" s="268"/>
      <c r="J10" s="268"/>
      <c r="K10" s="269"/>
      <c r="L10" s="264" t="s">
        <v>19</v>
      </c>
      <c r="M10" s="264"/>
      <c r="N10" s="264"/>
      <c r="O10" s="266"/>
      <c r="P10" s="264" t="s">
        <v>121</v>
      </c>
      <c r="Q10" s="264" t="s">
        <v>122</v>
      </c>
      <c r="R10" s="264" t="s">
        <v>116</v>
      </c>
      <c r="S10" s="264" t="s">
        <v>18</v>
      </c>
      <c r="T10" s="264" t="s">
        <v>81</v>
      </c>
      <c r="U10" s="264" t="s">
        <v>82</v>
      </c>
      <c r="V10" s="264" t="s">
        <v>96</v>
      </c>
      <c r="W10" s="264" t="s">
        <v>97</v>
      </c>
      <c r="X10" s="264"/>
      <c r="Y10" s="264"/>
      <c r="Z10" s="264"/>
      <c r="AA10" s="264" t="s">
        <v>16</v>
      </c>
      <c r="AB10" s="264"/>
      <c r="AC10" s="266"/>
      <c r="AD10" s="266"/>
      <c r="AE10" s="264" t="s">
        <v>17</v>
      </c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6"/>
      <c r="AS10" s="6"/>
    </row>
    <row r="11" spans="1:45" ht="51" customHeight="1">
      <c r="A11" s="264" t="s">
        <v>114</v>
      </c>
      <c r="B11" s="264" t="s">
        <v>112</v>
      </c>
      <c r="C11" s="264" t="s">
        <v>113</v>
      </c>
      <c r="D11" s="264"/>
      <c r="E11" s="264"/>
      <c r="F11" s="264" t="s">
        <v>117</v>
      </c>
      <c r="G11" s="264" t="s">
        <v>118</v>
      </c>
      <c r="H11" s="264" t="s">
        <v>95</v>
      </c>
      <c r="I11" s="264"/>
      <c r="J11" s="264" t="s">
        <v>301</v>
      </c>
      <c r="K11" s="264" t="s">
        <v>302</v>
      </c>
      <c r="L11" s="119" t="s">
        <v>105</v>
      </c>
      <c r="M11" s="119" t="s">
        <v>104</v>
      </c>
      <c r="N11" s="119" t="s">
        <v>106</v>
      </c>
      <c r="O11" s="119" t="s">
        <v>107</v>
      </c>
      <c r="P11" s="264"/>
      <c r="Q11" s="264"/>
      <c r="R11" s="264"/>
      <c r="S11" s="264"/>
      <c r="T11" s="264"/>
      <c r="U11" s="264"/>
      <c r="V11" s="264"/>
      <c r="W11" s="264" t="s">
        <v>98</v>
      </c>
      <c r="X11" s="264"/>
      <c r="Y11" s="119" t="s">
        <v>99</v>
      </c>
      <c r="Z11" s="264" t="s">
        <v>100</v>
      </c>
      <c r="AA11" s="119" t="s">
        <v>105</v>
      </c>
      <c r="AB11" s="119" t="s">
        <v>104</v>
      </c>
      <c r="AC11" s="119" t="s">
        <v>106</v>
      </c>
      <c r="AD11" s="119" t="s">
        <v>107</v>
      </c>
      <c r="AE11" s="264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6"/>
      <c r="AS11" s="6"/>
    </row>
    <row r="12" spans="1:45" ht="107.25" customHeight="1">
      <c r="A12" s="264"/>
      <c r="B12" s="264"/>
      <c r="C12" s="264"/>
      <c r="D12" s="265"/>
      <c r="E12" s="266"/>
      <c r="F12" s="264"/>
      <c r="G12" s="264"/>
      <c r="H12" s="119" t="s">
        <v>119</v>
      </c>
      <c r="I12" s="119" t="s">
        <v>120</v>
      </c>
      <c r="J12" s="264"/>
      <c r="K12" s="264"/>
      <c r="L12" s="119" t="s">
        <v>108</v>
      </c>
      <c r="M12" s="119" t="s">
        <v>109</v>
      </c>
      <c r="N12" s="120" t="s">
        <v>110</v>
      </c>
      <c r="O12" s="119" t="s">
        <v>111</v>
      </c>
      <c r="P12" s="266"/>
      <c r="Q12" s="264"/>
      <c r="R12" s="266"/>
      <c r="S12" s="264"/>
      <c r="T12" s="266"/>
      <c r="U12" s="264"/>
      <c r="V12" s="264"/>
      <c r="W12" s="119" t="s">
        <v>101</v>
      </c>
      <c r="X12" s="119" t="s">
        <v>102</v>
      </c>
      <c r="Y12" s="119" t="s">
        <v>103</v>
      </c>
      <c r="Z12" s="264"/>
      <c r="AA12" s="119" t="s">
        <v>108</v>
      </c>
      <c r="AB12" s="119" t="s">
        <v>109</v>
      </c>
      <c r="AC12" s="120" t="s">
        <v>110</v>
      </c>
      <c r="AD12" s="119" t="s">
        <v>111</v>
      </c>
      <c r="AE12" s="266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6"/>
      <c r="AS12" s="6"/>
    </row>
    <row r="13" spans="1:45" ht="68.25" customHeight="1">
      <c r="A13" s="252" t="s">
        <v>127</v>
      </c>
      <c r="B13" s="254" t="s">
        <v>125</v>
      </c>
      <c r="C13" s="256" t="s">
        <v>128</v>
      </c>
      <c r="D13" s="256" t="s">
        <v>129</v>
      </c>
      <c r="E13" s="256" t="s">
        <v>72</v>
      </c>
      <c r="F13" s="254" t="s">
        <v>300</v>
      </c>
      <c r="G13" s="254" t="s">
        <v>130</v>
      </c>
      <c r="H13" s="261">
        <v>2020</v>
      </c>
      <c r="I13" s="261">
        <v>0</v>
      </c>
      <c r="J13" s="261">
        <v>4</v>
      </c>
      <c r="K13" s="261">
        <v>4</v>
      </c>
      <c r="L13" s="122" t="s">
        <v>322</v>
      </c>
      <c r="M13" s="122"/>
      <c r="N13" s="122"/>
      <c r="O13" s="123"/>
      <c r="P13" s="277" t="s">
        <v>135</v>
      </c>
      <c r="Q13" s="277" t="s">
        <v>152</v>
      </c>
      <c r="R13" s="125" t="s">
        <v>311</v>
      </c>
      <c r="S13" s="126" t="s">
        <v>136</v>
      </c>
      <c r="T13" s="126" t="s">
        <v>136</v>
      </c>
      <c r="U13" s="127" t="s">
        <v>192</v>
      </c>
      <c r="V13" s="224">
        <v>300</v>
      </c>
      <c r="W13" s="214" t="s">
        <v>322</v>
      </c>
      <c r="X13" s="141"/>
      <c r="Y13" s="141"/>
      <c r="Z13" s="141"/>
      <c r="AA13" s="142">
        <v>300</v>
      </c>
      <c r="AB13" s="142"/>
      <c r="AC13" s="142"/>
      <c r="AD13" s="142"/>
      <c r="AE13" s="143"/>
      <c r="AF13" s="6"/>
      <c r="AG13" s="101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</row>
    <row r="14" spans="1:45" ht="68.25" customHeight="1">
      <c r="A14" s="253"/>
      <c r="B14" s="255"/>
      <c r="C14" s="257"/>
      <c r="D14" s="257"/>
      <c r="E14" s="257"/>
      <c r="F14" s="255"/>
      <c r="G14" s="255"/>
      <c r="H14" s="262"/>
      <c r="I14" s="262"/>
      <c r="J14" s="262"/>
      <c r="K14" s="262"/>
      <c r="L14" s="122"/>
      <c r="M14" s="122" t="s">
        <v>322</v>
      </c>
      <c r="N14" s="122"/>
      <c r="O14" s="123"/>
      <c r="P14" s="260"/>
      <c r="Q14" s="260"/>
      <c r="R14" s="129" t="s">
        <v>289</v>
      </c>
      <c r="S14" s="126" t="s">
        <v>136</v>
      </c>
      <c r="T14" s="126" t="s">
        <v>136</v>
      </c>
      <c r="U14" s="127" t="s">
        <v>192</v>
      </c>
      <c r="V14" s="225">
        <v>500</v>
      </c>
      <c r="W14" s="214" t="s">
        <v>322</v>
      </c>
      <c r="X14" s="127"/>
      <c r="Y14" s="127"/>
      <c r="Z14" s="127"/>
      <c r="AA14" s="130"/>
      <c r="AB14" s="130">
        <v>600</v>
      </c>
      <c r="AC14" s="130"/>
      <c r="AD14" s="130"/>
      <c r="AE14" s="143"/>
      <c r="AF14" s="187"/>
      <c r="AG14" s="102"/>
      <c r="AH14" s="6"/>
      <c r="AI14" s="187"/>
      <c r="AJ14" s="6"/>
      <c r="AK14" s="6"/>
      <c r="AL14" s="6"/>
      <c r="AM14" s="6"/>
      <c r="AN14" s="6"/>
      <c r="AO14" s="6"/>
      <c r="AP14" s="6"/>
      <c r="AQ14" s="6"/>
      <c r="AR14" s="6"/>
      <c r="AS14" s="6"/>
    </row>
    <row r="15" spans="1:45" ht="68.25" customHeight="1">
      <c r="A15" s="253"/>
      <c r="B15" s="255"/>
      <c r="C15" s="257"/>
      <c r="D15" s="257"/>
      <c r="E15" s="257"/>
      <c r="F15" s="255"/>
      <c r="G15" s="255"/>
      <c r="H15" s="262"/>
      <c r="I15" s="262"/>
      <c r="J15" s="262"/>
      <c r="K15" s="262"/>
      <c r="L15" s="122"/>
      <c r="M15" s="122" t="s">
        <v>322</v>
      </c>
      <c r="N15" s="122"/>
      <c r="O15" s="123"/>
      <c r="P15" s="260"/>
      <c r="Q15" s="260"/>
      <c r="R15" s="129" t="s">
        <v>323</v>
      </c>
      <c r="S15" s="126" t="s">
        <v>136</v>
      </c>
      <c r="T15" s="126" t="s">
        <v>136</v>
      </c>
      <c r="U15" s="127" t="s">
        <v>192</v>
      </c>
      <c r="V15" s="225">
        <v>200</v>
      </c>
      <c r="W15" s="214" t="s">
        <v>322</v>
      </c>
      <c r="X15" s="127"/>
      <c r="Y15" s="127"/>
      <c r="Z15" s="127"/>
      <c r="AA15" s="130"/>
      <c r="AB15" s="130"/>
      <c r="AC15" s="130">
        <v>200</v>
      </c>
      <c r="AD15" s="130"/>
      <c r="AE15" s="143"/>
      <c r="AF15" s="6"/>
      <c r="AG15" s="102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</row>
    <row r="16" spans="1:45" ht="68.25" customHeight="1">
      <c r="A16" s="253"/>
      <c r="B16" s="255"/>
      <c r="C16" s="257"/>
      <c r="D16" s="257"/>
      <c r="E16" s="257"/>
      <c r="F16" s="255"/>
      <c r="G16" s="255"/>
      <c r="H16" s="262"/>
      <c r="I16" s="262"/>
      <c r="J16" s="262"/>
      <c r="K16" s="262"/>
      <c r="L16" s="122"/>
      <c r="M16" s="122"/>
      <c r="N16" s="122" t="s">
        <v>322</v>
      </c>
      <c r="O16" s="123"/>
      <c r="P16" s="260"/>
      <c r="Q16" s="260"/>
      <c r="R16" s="125" t="s">
        <v>290</v>
      </c>
      <c r="S16" s="126" t="s">
        <v>136</v>
      </c>
      <c r="T16" s="126" t="s">
        <v>136</v>
      </c>
      <c r="U16" s="127" t="s">
        <v>192</v>
      </c>
      <c r="V16" s="224">
        <v>200</v>
      </c>
      <c r="W16" s="214" t="s">
        <v>322</v>
      </c>
      <c r="X16" s="141"/>
      <c r="Y16" s="141"/>
      <c r="Z16" s="141"/>
      <c r="AA16" s="142"/>
      <c r="AB16" s="142"/>
      <c r="AC16" s="142">
        <v>200</v>
      </c>
      <c r="AD16" s="142"/>
      <c r="AE16" s="143"/>
      <c r="AF16" s="6"/>
      <c r="AG16" s="101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</row>
    <row r="17" spans="1:552" ht="77.25" customHeight="1">
      <c r="A17" s="253"/>
      <c r="B17" s="255"/>
      <c r="C17" s="257"/>
      <c r="D17" s="257"/>
      <c r="E17" s="257"/>
      <c r="F17" s="255"/>
      <c r="G17" s="255"/>
      <c r="H17" s="262"/>
      <c r="I17" s="262"/>
      <c r="J17" s="262"/>
      <c r="K17" s="262"/>
      <c r="L17" s="122"/>
      <c r="M17" s="122"/>
      <c r="N17" s="122"/>
      <c r="O17" s="123" t="s">
        <v>322</v>
      </c>
      <c r="P17" s="260"/>
      <c r="Q17" s="260"/>
      <c r="R17" s="131" t="s">
        <v>138</v>
      </c>
      <c r="S17" s="126" t="s">
        <v>136</v>
      </c>
      <c r="T17" s="126" t="s">
        <v>136</v>
      </c>
      <c r="U17" s="128" t="s">
        <v>256</v>
      </c>
      <c r="V17" s="226">
        <v>300</v>
      </c>
      <c r="W17" s="214" t="s">
        <v>322</v>
      </c>
      <c r="X17" s="128"/>
      <c r="Y17" s="128"/>
      <c r="Z17" s="128"/>
      <c r="AA17" s="132"/>
      <c r="AB17" s="132"/>
      <c r="AC17" s="132"/>
      <c r="AD17" s="132">
        <v>300</v>
      </c>
      <c r="AE17" s="143"/>
      <c r="AF17" s="6"/>
      <c r="AG17" s="102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</row>
    <row r="18" spans="1:552" ht="77.25" customHeight="1">
      <c r="A18" s="253"/>
      <c r="B18" s="255"/>
      <c r="C18" s="257"/>
      <c r="D18" s="257"/>
      <c r="E18" s="257"/>
      <c r="F18" s="255"/>
      <c r="G18" s="255"/>
      <c r="H18" s="262"/>
      <c r="I18" s="262"/>
      <c r="J18" s="262"/>
      <c r="K18" s="262"/>
      <c r="L18" s="122"/>
      <c r="M18" s="122"/>
      <c r="N18" s="122"/>
      <c r="O18" s="123" t="s">
        <v>322</v>
      </c>
      <c r="P18" s="260"/>
      <c r="Q18" s="260"/>
      <c r="R18" s="131" t="s">
        <v>324</v>
      </c>
      <c r="S18" s="126" t="s">
        <v>136</v>
      </c>
      <c r="T18" s="126" t="s">
        <v>136</v>
      </c>
      <c r="U18" s="128" t="s">
        <v>256</v>
      </c>
      <c r="V18" s="226">
        <v>250</v>
      </c>
      <c r="W18" s="214" t="s">
        <v>322</v>
      </c>
      <c r="X18" s="128"/>
      <c r="Y18" s="128"/>
      <c r="Z18" s="128"/>
      <c r="AA18" s="132"/>
      <c r="AB18" s="132"/>
      <c r="AC18" s="132"/>
      <c r="AD18" s="132">
        <v>250</v>
      </c>
      <c r="AE18" s="143"/>
      <c r="AF18" s="6"/>
      <c r="AG18" s="102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1:552" ht="72" customHeight="1">
      <c r="A19" s="253"/>
      <c r="B19" s="255"/>
      <c r="C19" s="257"/>
      <c r="D19" s="257"/>
      <c r="E19" s="257"/>
      <c r="F19" s="255"/>
      <c r="G19" s="255"/>
      <c r="H19" s="262"/>
      <c r="I19" s="262"/>
      <c r="J19" s="262"/>
      <c r="K19" s="262"/>
      <c r="L19" s="122"/>
      <c r="M19" s="122"/>
      <c r="N19" s="122"/>
      <c r="O19" s="123" t="s">
        <v>322</v>
      </c>
      <c r="P19" s="260"/>
      <c r="Q19" s="260"/>
      <c r="R19" s="129" t="s">
        <v>291</v>
      </c>
      <c r="S19" s="126" t="s">
        <v>136</v>
      </c>
      <c r="T19" s="126" t="s">
        <v>136</v>
      </c>
      <c r="U19" s="127" t="s">
        <v>192</v>
      </c>
      <c r="V19" s="225">
        <v>100</v>
      </c>
      <c r="W19" s="140" t="s">
        <v>322</v>
      </c>
      <c r="X19" s="127"/>
      <c r="Y19" s="127"/>
      <c r="Z19" s="127"/>
      <c r="AA19" s="130"/>
      <c r="AB19" s="130"/>
      <c r="AC19" s="130"/>
      <c r="AD19" s="130">
        <v>100</v>
      </c>
      <c r="AE19" s="143"/>
      <c r="AF19" s="6"/>
      <c r="AG19" s="102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1:552" ht="150" customHeight="1">
      <c r="A20" s="253"/>
      <c r="B20" s="255"/>
      <c r="C20" s="257"/>
      <c r="D20" s="257"/>
      <c r="E20" s="257"/>
      <c r="F20" s="255"/>
      <c r="G20" s="255"/>
      <c r="H20" s="262"/>
      <c r="I20" s="262"/>
      <c r="J20" s="262"/>
      <c r="K20" s="262"/>
      <c r="L20" s="122"/>
      <c r="M20" s="122"/>
      <c r="N20" s="122"/>
      <c r="O20" s="123" t="s">
        <v>322</v>
      </c>
      <c r="P20" s="260"/>
      <c r="Q20" s="260"/>
      <c r="R20" s="129" t="s">
        <v>137</v>
      </c>
      <c r="S20" s="126" t="s">
        <v>136</v>
      </c>
      <c r="T20" s="126" t="s">
        <v>136</v>
      </c>
      <c r="U20" s="127" t="s">
        <v>192</v>
      </c>
      <c r="V20" s="225">
        <v>200</v>
      </c>
      <c r="W20" s="140" t="s">
        <v>322</v>
      </c>
      <c r="X20" s="127"/>
      <c r="Y20" s="127"/>
      <c r="Z20" s="127"/>
      <c r="AA20" s="130"/>
      <c r="AB20" s="130"/>
      <c r="AC20" s="130"/>
      <c r="AD20" s="130">
        <v>200</v>
      </c>
      <c r="AE20" s="192"/>
      <c r="AF20" s="6"/>
      <c r="AG20" s="102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spans="1:552" ht="105.75" customHeight="1">
      <c r="A21" s="253"/>
      <c r="B21" s="255"/>
      <c r="C21" s="257"/>
      <c r="D21" s="257"/>
      <c r="E21" s="257"/>
      <c r="F21" s="255"/>
      <c r="G21" s="255"/>
      <c r="H21" s="262"/>
      <c r="I21" s="262"/>
      <c r="J21" s="262"/>
      <c r="K21" s="262"/>
      <c r="L21" s="122"/>
      <c r="M21" s="122"/>
      <c r="N21" s="122"/>
      <c r="O21" s="123" t="s">
        <v>322</v>
      </c>
      <c r="P21" s="278"/>
      <c r="Q21" s="278"/>
      <c r="R21" s="129" t="s">
        <v>139</v>
      </c>
      <c r="S21" s="126" t="s">
        <v>136</v>
      </c>
      <c r="T21" s="126" t="s">
        <v>136</v>
      </c>
      <c r="U21" s="127" t="s">
        <v>191</v>
      </c>
      <c r="V21" s="225">
        <v>300</v>
      </c>
      <c r="W21" s="140" t="s">
        <v>322</v>
      </c>
      <c r="X21" s="127"/>
      <c r="Y21" s="127"/>
      <c r="Z21" s="127"/>
      <c r="AA21" s="130"/>
      <c r="AB21" s="130"/>
      <c r="AC21" s="130"/>
      <c r="AD21" s="130">
        <v>300</v>
      </c>
      <c r="AE21" s="228">
        <f>V13+V14+V15+V16+V17+V18+V19+V20+V21</f>
        <v>2350</v>
      </c>
      <c r="AF21" s="6"/>
      <c r="AG21" s="102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spans="1:552" ht="91.5" customHeight="1">
      <c r="A22" s="253"/>
      <c r="B22" s="255"/>
      <c r="C22" s="257"/>
      <c r="D22" s="257"/>
      <c r="E22" s="257"/>
      <c r="F22" s="255"/>
      <c r="G22" s="255"/>
      <c r="H22" s="262"/>
      <c r="I22" s="262"/>
      <c r="J22" s="262"/>
      <c r="K22" s="262"/>
      <c r="L22" s="261" t="s">
        <v>322</v>
      </c>
      <c r="M22" s="261" t="s">
        <v>322</v>
      </c>
      <c r="N22" s="261" t="s">
        <v>322</v>
      </c>
      <c r="O22" s="261" t="s">
        <v>322</v>
      </c>
      <c r="P22" s="237" t="s">
        <v>293</v>
      </c>
      <c r="Q22" s="237" t="s">
        <v>292</v>
      </c>
      <c r="R22" s="237" t="s">
        <v>294</v>
      </c>
      <c r="S22" s="248" t="s">
        <v>136</v>
      </c>
      <c r="T22" s="248" t="s">
        <v>136</v>
      </c>
      <c r="U22" s="274" t="s">
        <v>193</v>
      </c>
      <c r="V22" s="240">
        <v>0</v>
      </c>
      <c r="W22" s="270" t="s">
        <v>322</v>
      </c>
      <c r="X22" s="270"/>
      <c r="Y22" s="270"/>
      <c r="Z22" s="270"/>
      <c r="AA22" s="240">
        <v>0</v>
      </c>
      <c r="AB22" s="240">
        <v>0</v>
      </c>
      <c r="AC22" s="240">
        <v>0</v>
      </c>
      <c r="AD22" s="243">
        <v>0</v>
      </c>
      <c r="AE22" s="246"/>
      <c r="AF22" s="247"/>
      <c r="AG22" s="234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spans="1:552" ht="91.5" customHeight="1">
      <c r="A23" s="253"/>
      <c r="B23" s="255"/>
      <c r="C23" s="257"/>
      <c r="D23" s="257"/>
      <c r="E23" s="257"/>
      <c r="F23" s="255"/>
      <c r="G23" s="255"/>
      <c r="H23" s="262"/>
      <c r="I23" s="262"/>
      <c r="J23" s="262"/>
      <c r="K23" s="262"/>
      <c r="L23" s="262"/>
      <c r="M23" s="262"/>
      <c r="N23" s="262"/>
      <c r="O23" s="262"/>
      <c r="P23" s="238"/>
      <c r="Q23" s="238"/>
      <c r="R23" s="238"/>
      <c r="S23" s="249"/>
      <c r="T23" s="249"/>
      <c r="U23" s="275"/>
      <c r="V23" s="241"/>
      <c r="W23" s="271"/>
      <c r="X23" s="271"/>
      <c r="Y23" s="271"/>
      <c r="Z23" s="271"/>
      <c r="AA23" s="241"/>
      <c r="AB23" s="241"/>
      <c r="AC23" s="241"/>
      <c r="AD23" s="244"/>
      <c r="AE23" s="246"/>
      <c r="AF23" s="247"/>
      <c r="AG23" s="234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spans="1:552" ht="91.5" customHeight="1">
      <c r="A24" s="253"/>
      <c r="B24" s="255"/>
      <c r="C24" s="257"/>
      <c r="D24" s="257"/>
      <c r="E24" s="257"/>
      <c r="F24" s="255"/>
      <c r="G24" s="255"/>
      <c r="H24" s="262"/>
      <c r="I24" s="262"/>
      <c r="J24" s="262"/>
      <c r="K24" s="262"/>
      <c r="L24" s="263"/>
      <c r="M24" s="263"/>
      <c r="N24" s="263"/>
      <c r="O24" s="263"/>
      <c r="P24" s="239"/>
      <c r="Q24" s="239"/>
      <c r="R24" s="239"/>
      <c r="S24" s="250"/>
      <c r="T24" s="250"/>
      <c r="U24" s="276"/>
      <c r="V24" s="242"/>
      <c r="W24" s="272"/>
      <c r="X24" s="272"/>
      <c r="Y24" s="272"/>
      <c r="Z24" s="272"/>
      <c r="AA24" s="242"/>
      <c r="AB24" s="242"/>
      <c r="AC24" s="242"/>
      <c r="AD24" s="245"/>
      <c r="AE24" s="246"/>
      <c r="AF24" s="247"/>
      <c r="AG24" s="234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spans="1:552" ht="213" customHeight="1">
      <c r="A25" s="253"/>
      <c r="B25" s="255"/>
      <c r="C25" s="257"/>
      <c r="D25" s="257"/>
      <c r="E25" s="257"/>
      <c r="F25" s="255"/>
      <c r="G25" s="255"/>
      <c r="H25" s="262"/>
      <c r="I25" s="262"/>
      <c r="J25" s="262"/>
      <c r="K25" s="262"/>
      <c r="L25" s="123" t="s">
        <v>322</v>
      </c>
      <c r="M25" s="122" t="s">
        <v>322</v>
      </c>
      <c r="N25" s="122" t="s">
        <v>322</v>
      </c>
      <c r="O25" s="123" t="s">
        <v>322</v>
      </c>
      <c r="P25" s="260" t="s">
        <v>142</v>
      </c>
      <c r="Q25" s="131" t="s">
        <v>151</v>
      </c>
      <c r="R25" s="215" t="s">
        <v>321</v>
      </c>
      <c r="S25" s="126" t="s">
        <v>136</v>
      </c>
      <c r="T25" s="126" t="s">
        <v>136</v>
      </c>
      <c r="U25" s="140" t="s">
        <v>192</v>
      </c>
      <c r="V25" s="225">
        <v>100</v>
      </c>
      <c r="W25" s="140" t="s">
        <v>322</v>
      </c>
      <c r="X25" s="127"/>
      <c r="Y25" s="127"/>
      <c r="Z25" s="127"/>
      <c r="AA25" s="130">
        <v>0</v>
      </c>
      <c r="AB25" s="130">
        <v>0</v>
      </c>
      <c r="AC25" s="130">
        <v>0</v>
      </c>
      <c r="AD25" s="130">
        <v>100</v>
      </c>
      <c r="AE25" s="143"/>
      <c r="AF25" s="6"/>
      <c r="AG25" s="102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spans="1:552" ht="219.75" customHeight="1">
      <c r="A26" s="253"/>
      <c r="B26" s="255"/>
      <c r="C26" s="257"/>
      <c r="D26" s="257"/>
      <c r="E26" s="257"/>
      <c r="F26" s="255"/>
      <c r="G26" s="255"/>
      <c r="H26" s="262"/>
      <c r="I26" s="262"/>
      <c r="J26" s="262"/>
      <c r="K26" s="262"/>
      <c r="L26" s="123" t="s">
        <v>322</v>
      </c>
      <c r="M26" s="122" t="s">
        <v>322</v>
      </c>
      <c r="N26" s="122" t="s">
        <v>322</v>
      </c>
      <c r="O26" s="122" t="s">
        <v>322</v>
      </c>
      <c r="P26" s="260"/>
      <c r="Q26" s="219" t="s">
        <v>153</v>
      </c>
      <c r="R26" s="125" t="s">
        <v>140</v>
      </c>
      <c r="S26" s="220" t="s">
        <v>136</v>
      </c>
      <c r="T26" s="220" t="s">
        <v>136</v>
      </c>
      <c r="U26" s="140" t="s">
        <v>191</v>
      </c>
      <c r="V26" s="225">
        <v>300</v>
      </c>
      <c r="W26" s="140" t="s">
        <v>322</v>
      </c>
      <c r="X26" s="127"/>
      <c r="Y26" s="127"/>
      <c r="Z26" s="127"/>
      <c r="AA26" s="130">
        <v>0</v>
      </c>
      <c r="AB26" s="130">
        <v>0</v>
      </c>
      <c r="AC26" s="130">
        <v>100</v>
      </c>
      <c r="AD26" s="130">
        <v>100</v>
      </c>
      <c r="AE26" s="143"/>
      <c r="AF26" s="6"/>
      <c r="AG26" s="102"/>
      <c r="AH26" s="187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spans="1:552" ht="213.75" customHeight="1">
      <c r="A27" s="253"/>
      <c r="B27" s="255"/>
      <c r="C27" s="257"/>
      <c r="D27" s="257"/>
      <c r="E27" s="257"/>
      <c r="F27" s="255"/>
      <c r="G27" s="255"/>
      <c r="H27" s="262"/>
      <c r="I27" s="262"/>
      <c r="J27" s="262"/>
      <c r="K27" s="262"/>
      <c r="L27" s="123" t="s">
        <v>322</v>
      </c>
      <c r="M27" s="122" t="s">
        <v>322</v>
      </c>
      <c r="N27" s="122" t="s">
        <v>322</v>
      </c>
      <c r="O27" s="122" t="s">
        <v>322</v>
      </c>
      <c r="P27" s="260"/>
      <c r="Q27" s="191" t="s">
        <v>154</v>
      </c>
      <c r="R27" s="215" t="s">
        <v>141</v>
      </c>
      <c r="S27" s="126" t="s">
        <v>136</v>
      </c>
      <c r="T27" s="126" t="s">
        <v>136</v>
      </c>
      <c r="U27" s="214" t="s">
        <v>191</v>
      </c>
      <c r="V27" s="226">
        <v>300</v>
      </c>
      <c r="W27" s="214" t="s">
        <v>322</v>
      </c>
      <c r="X27" s="128"/>
      <c r="Y27" s="128"/>
      <c r="Z27" s="128"/>
      <c r="AA27" s="132">
        <v>0</v>
      </c>
      <c r="AB27" s="132">
        <v>0</v>
      </c>
      <c r="AC27" s="132">
        <v>150</v>
      </c>
      <c r="AD27" s="132">
        <v>150</v>
      </c>
      <c r="AE27" s="218"/>
      <c r="AF27" s="6"/>
      <c r="AG27" s="102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spans="1:552" ht="213.75" customHeight="1">
      <c r="A28" s="253"/>
      <c r="B28" s="255"/>
      <c r="C28" s="257"/>
      <c r="D28" s="257"/>
      <c r="E28" s="257"/>
      <c r="F28" s="255"/>
      <c r="G28" s="255"/>
      <c r="H28" s="262"/>
      <c r="I28" s="262"/>
      <c r="J28" s="262"/>
      <c r="K28" s="262"/>
      <c r="L28" s="123" t="s">
        <v>322</v>
      </c>
      <c r="M28" s="122" t="s">
        <v>322</v>
      </c>
      <c r="N28" s="122" t="s">
        <v>322</v>
      </c>
      <c r="O28" s="184" t="s">
        <v>322</v>
      </c>
      <c r="P28" s="185" t="s">
        <v>325</v>
      </c>
      <c r="Q28" s="124" t="s">
        <v>326</v>
      </c>
      <c r="R28" s="216" t="s">
        <v>327</v>
      </c>
      <c r="S28" s="126" t="s">
        <v>136</v>
      </c>
      <c r="T28" s="126" t="s">
        <v>136</v>
      </c>
      <c r="U28" s="140" t="s">
        <v>328</v>
      </c>
      <c r="V28" s="227">
        <v>0</v>
      </c>
      <c r="W28" s="140" t="s">
        <v>322</v>
      </c>
      <c r="X28" s="134"/>
      <c r="Y28" s="134"/>
      <c r="Z28" s="134"/>
      <c r="AA28" s="133">
        <v>0</v>
      </c>
      <c r="AB28" s="133">
        <v>0</v>
      </c>
      <c r="AC28" s="133">
        <v>0</v>
      </c>
      <c r="AD28" s="133">
        <v>0</v>
      </c>
      <c r="AE28" s="144"/>
      <c r="AF28" s="6"/>
      <c r="AG28" s="102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spans="1:552" ht="213.75" customHeight="1">
      <c r="A29" s="253"/>
      <c r="B29" s="255"/>
      <c r="C29" s="257"/>
      <c r="D29" s="257"/>
      <c r="E29" s="257"/>
      <c r="F29" s="255"/>
      <c r="G29" s="255"/>
      <c r="H29" s="262"/>
      <c r="I29" s="262"/>
      <c r="J29" s="262"/>
      <c r="K29" s="262"/>
      <c r="L29" s="123"/>
      <c r="M29" s="122"/>
      <c r="N29" s="122"/>
      <c r="O29" s="184"/>
      <c r="P29" s="186"/>
      <c r="Q29" s="131"/>
      <c r="R29" s="217" t="s">
        <v>329</v>
      </c>
      <c r="S29" s="126" t="s">
        <v>136</v>
      </c>
      <c r="T29" s="126" t="s">
        <v>136</v>
      </c>
      <c r="U29" s="140" t="s">
        <v>191</v>
      </c>
      <c r="V29" s="227">
        <v>200</v>
      </c>
      <c r="W29" s="140"/>
      <c r="X29" s="134" t="s">
        <v>322</v>
      </c>
      <c r="Y29" s="134"/>
      <c r="Z29" s="134"/>
      <c r="AA29" s="133">
        <v>0</v>
      </c>
      <c r="AB29" s="133">
        <v>0</v>
      </c>
      <c r="AC29" s="133">
        <v>100</v>
      </c>
      <c r="AD29" s="133">
        <v>100</v>
      </c>
      <c r="AE29" s="144"/>
      <c r="AF29" s="6"/>
      <c r="AG29" s="102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spans="1:552" ht="300.75" customHeight="1">
      <c r="A30" s="253"/>
      <c r="B30" s="255"/>
      <c r="C30" s="257"/>
      <c r="D30" s="257"/>
      <c r="E30" s="257"/>
      <c r="F30" s="255"/>
      <c r="G30" s="255"/>
      <c r="H30" s="262"/>
      <c r="I30" s="262"/>
      <c r="J30" s="262"/>
      <c r="K30" s="262"/>
      <c r="L30" s="123" t="s">
        <v>322</v>
      </c>
      <c r="M30" s="122" t="s">
        <v>322</v>
      </c>
      <c r="N30" s="122" t="s">
        <v>322</v>
      </c>
      <c r="O30" s="122" t="s">
        <v>322</v>
      </c>
      <c r="P30" s="131" t="s">
        <v>146</v>
      </c>
      <c r="Q30" s="125" t="s">
        <v>305</v>
      </c>
      <c r="R30" s="217" t="s">
        <v>306</v>
      </c>
      <c r="S30" s="126" t="s">
        <v>136</v>
      </c>
      <c r="T30" s="126" t="s">
        <v>136</v>
      </c>
      <c r="U30" s="135" t="s">
        <v>193</v>
      </c>
      <c r="V30" s="190">
        <v>0</v>
      </c>
      <c r="W30" s="140" t="s">
        <v>322</v>
      </c>
      <c r="X30" s="134"/>
      <c r="Y30" s="134"/>
      <c r="Z30" s="134"/>
      <c r="AA30" s="133">
        <v>0</v>
      </c>
      <c r="AB30" s="133">
        <v>0</v>
      </c>
      <c r="AC30" s="133">
        <v>0</v>
      </c>
      <c r="AD30" s="133">
        <v>0</v>
      </c>
      <c r="AE30" s="144"/>
      <c r="AF30" s="6"/>
      <c r="AG30" s="102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spans="1:552" ht="409.5" customHeight="1">
      <c r="A31" s="253"/>
      <c r="B31" s="255"/>
      <c r="C31" s="257"/>
      <c r="D31" s="257"/>
      <c r="E31" s="257"/>
      <c r="F31" s="93" t="s">
        <v>299</v>
      </c>
      <c r="G31" s="93" t="s">
        <v>299</v>
      </c>
      <c r="H31" s="123">
        <v>2020</v>
      </c>
      <c r="I31" s="121">
        <v>40</v>
      </c>
      <c r="J31" s="121">
        <v>2000</v>
      </c>
      <c r="K31" s="121">
        <v>3000</v>
      </c>
      <c r="L31" s="121" t="s">
        <v>322</v>
      </c>
      <c r="M31" s="121" t="s">
        <v>322</v>
      </c>
      <c r="N31" s="121" t="s">
        <v>322</v>
      </c>
      <c r="O31" s="122" t="s">
        <v>322</v>
      </c>
      <c r="P31" s="136" t="s">
        <v>143</v>
      </c>
      <c r="Q31" s="137" t="s">
        <v>144</v>
      </c>
      <c r="R31" s="124" t="s">
        <v>145</v>
      </c>
      <c r="S31" s="126" t="s">
        <v>136</v>
      </c>
      <c r="T31" s="126" t="s">
        <v>136</v>
      </c>
      <c r="U31" s="135" t="s">
        <v>193</v>
      </c>
      <c r="V31" s="190">
        <v>0</v>
      </c>
      <c r="W31" s="140" t="s">
        <v>322</v>
      </c>
      <c r="X31" s="134"/>
      <c r="Y31" s="134"/>
      <c r="Z31" s="134"/>
      <c r="AA31" s="133">
        <v>0</v>
      </c>
      <c r="AB31" s="133">
        <v>0</v>
      </c>
      <c r="AC31" s="133">
        <v>0</v>
      </c>
      <c r="AD31" s="133">
        <v>0</v>
      </c>
      <c r="AE31" s="144"/>
      <c r="AF31" s="6"/>
      <c r="AG31" s="102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552" s="23" customFormat="1" ht="151.5" customHeight="1">
      <c r="A32" s="258" t="s">
        <v>133</v>
      </c>
      <c r="B32" s="251" t="s">
        <v>131</v>
      </c>
      <c r="C32" s="259" t="s">
        <v>132</v>
      </c>
      <c r="D32" s="259" t="s">
        <v>129</v>
      </c>
      <c r="E32" s="259" t="s">
        <v>72</v>
      </c>
      <c r="F32" s="251" t="s">
        <v>298</v>
      </c>
      <c r="G32" s="251" t="s">
        <v>134</v>
      </c>
      <c r="H32" s="235">
        <v>2020</v>
      </c>
      <c r="I32" s="235">
        <v>0</v>
      </c>
      <c r="J32" s="235">
        <v>25</v>
      </c>
      <c r="K32" s="235">
        <v>25</v>
      </c>
      <c r="L32" s="145" t="s">
        <v>322</v>
      </c>
      <c r="M32" s="145" t="s">
        <v>322</v>
      </c>
      <c r="N32" s="145" t="s">
        <v>322</v>
      </c>
      <c r="O32" s="146" t="s">
        <v>322</v>
      </c>
      <c r="P32" s="129" t="s">
        <v>173</v>
      </c>
      <c r="Q32" s="125" t="s">
        <v>174</v>
      </c>
      <c r="R32" s="125" t="s">
        <v>189</v>
      </c>
      <c r="S32" s="126" t="s">
        <v>136</v>
      </c>
      <c r="T32" s="126" t="s">
        <v>136</v>
      </c>
      <c r="U32" s="138" t="s">
        <v>190</v>
      </c>
      <c r="V32" s="225">
        <v>300</v>
      </c>
      <c r="W32" s="140" t="s">
        <v>322</v>
      </c>
      <c r="X32" s="127"/>
      <c r="Y32" s="127"/>
      <c r="Z32" s="127"/>
      <c r="AA32" s="130">
        <v>0</v>
      </c>
      <c r="AB32" s="130">
        <v>0</v>
      </c>
      <c r="AC32" s="130">
        <v>150</v>
      </c>
      <c r="AD32" s="130">
        <v>150</v>
      </c>
      <c r="AE32" s="143"/>
      <c r="AF32" s="6"/>
      <c r="AG32" s="103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</row>
    <row r="33" spans="1:552" s="23" customFormat="1" ht="161.25" customHeight="1">
      <c r="A33" s="258"/>
      <c r="B33" s="251"/>
      <c r="C33" s="259"/>
      <c r="D33" s="259"/>
      <c r="E33" s="259"/>
      <c r="F33" s="251"/>
      <c r="G33" s="251"/>
      <c r="H33" s="235"/>
      <c r="I33" s="235"/>
      <c r="J33" s="235"/>
      <c r="K33" s="235"/>
      <c r="L33" s="122" t="s">
        <v>322</v>
      </c>
      <c r="M33" s="122"/>
      <c r="N33" s="122"/>
      <c r="O33" s="122"/>
      <c r="P33" s="131" t="s">
        <v>147</v>
      </c>
      <c r="Q33" s="129" t="s">
        <v>172</v>
      </c>
      <c r="R33" s="129" t="s">
        <v>169</v>
      </c>
      <c r="S33" s="126" t="s">
        <v>136</v>
      </c>
      <c r="T33" s="126" t="s">
        <v>136</v>
      </c>
      <c r="U33" s="138" t="s">
        <v>332</v>
      </c>
      <c r="V33" s="227">
        <v>50</v>
      </c>
      <c r="W33" s="140" t="s">
        <v>322</v>
      </c>
      <c r="X33" s="134"/>
      <c r="Y33" s="134"/>
      <c r="Z33" s="134"/>
      <c r="AA33" s="133">
        <v>0</v>
      </c>
      <c r="AB33" s="133">
        <v>0</v>
      </c>
      <c r="AC33" s="133">
        <v>50</v>
      </c>
      <c r="AD33" s="133">
        <v>0</v>
      </c>
      <c r="AE33" s="143"/>
      <c r="AF33" s="6"/>
      <c r="AG33" s="102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</row>
    <row r="34" spans="1:552" s="23" customFormat="1" ht="187.5" customHeight="1">
      <c r="A34" s="258"/>
      <c r="B34" s="251"/>
      <c r="C34" s="259"/>
      <c r="D34" s="259"/>
      <c r="E34" s="259"/>
      <c r="F34" s="251"/>
      <c r="G34" s="251"/>
      <c r="H34" s="235"/>
      <c r="I34" s="235"/>
      <c r="J34" s="235"/>
      <c r="K34" s="235"/>
      <c r="L34" s="122" t="s">
        <v>322</v>
      </c>
      <c r="M34" s="122" t="s">
        <v>322</v>
      </c>
      <c r="N34" s="122" t="s">
        <v>322</v>
      </c>
      <c r="O34" s="121" t="s">
        <v>322</v>
      </c>
      <c r="P34" s="131" t="s">
        <v>295</v>
      </c>
      <c r="Q34" s="129" t="s">
        <v>296</v>
      </c>
      <c r="R34" s="124" t="s">
        <v>297</v>
      </c>
      <c r="S34" s="126" t="s">
        <v>136</v>
      </c>
      <c r="T34" s="126" t="s">
        <v>136</v>
      </c>
      <c r="U34" s="138" t="s">
        <v>190</v>
      </c>
      <c r="V34" s="227">
        <v>200</v>
      </c>
      <c r="W34" s="140" t="s">
        <v>322</v>
      </c>
      <c r="X34" s="134"/>
      <c r="Y34" s="134"/>
      <c r="Z34" s="134"/>
      <c r="AA34" s="133">
        <v>0</v>
      </c>
      <c r="AB34" s="133">
        <v>0</v>
      </c>
      <c r="AC34" s="133">
        <v>200</v>
      </c>
      <c r="AD34" s="133">
        <v>0</v>
      </c>
      <c r="AE34" s="143"/>
      <c r="AF34" s="6"/>
      <c r="AG34" s="102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</row>
    <row r="35" spans="1:552" s="23" customFormat="1" ht="194.25" customHeight="1">
      <c r="A35" s="258"/>
      <c r="B35" s="251"/>
      <c r="C35" s="259"/>
      <c r="D35" s="259"/>
      <c r="E35" s="259"/>
      <c r="F35" s="251"/>
      <c r="G35" s="251"/>
      <c r="H35" s="235"/>
      <c r="I35" s="235"/>
      <c r="J35" s="235"/>
      <c r="K35" s="235"/>
      <c r="L35" s="122" t="s">
        <v>322</v>
      </c>
      <c r="M35" s="122" t="s">
        <v>322</v>
      </c>
      <c r="N35" s="122" t="s">
        <v>322</v>
      </c>
      <c r="O35" s="121" t="s">
        <v>322</v>
      </c>
      <c r="P35" s="131" t="s">
        <v>148</v>
      </c>
      <c r="Q35" s="129" t="s">
        <v>170</v>
      </c>
      <c r="R35" s="124" t="s">
        <v>171</v>
      </c>
      <c r="S35" s="126" t="s">
        <v>136</v>
      </c>
      <c r="T35" s="126" t="s">
        <v>136</v>
      </c>
      <c r="U35" s="138" t="s">
        <v>333</v>
      </c>
      <c r="V35" s="227">
        <v>300</v>
      </c>
      <c r="W35" s="140" t="s">
        <v>322</v>
      </c>
      <c r="X35" s="134"/>
      <c r="Y35" s="134"/>
      <c r="Z35" s="134"/>
      <c r="AA35" s="133">
        <v>0</v>
      </c>
      <c r="AB35" s="133">
        <v>0</v>
      </c>
      <c r="AC35" s="133">
        <v>150</v>
      </c>
      <c r="AD35" s="133">
        <v>150</v>
      </c>
      <c r="AE35" s="143"/>
      <c r="AF35" s="6"/>
      <c r="AG35" s="102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</row>
    <row r="36" spans="1:552" s="22" customFormat="1" ht="83.25" customHeight="1">
      <c r="A36" s="258"/>
      <c r="B36" s="251"/>
      <c r="C36" s="259"/>
      <c r="D36" s="259"/>
      <c r="E36" s="259"/>
      <c r="F36" s="251"/>
      <c r="G36" s="251"/>
      <c r="H36" s="235"/>
      <c r="I36" s="235"/>
      <c r="J36" s="235"/>
      <c r="K36" s="235"/>
      <c r="L36" s="235" t="s">
        <v>188</v>
      </c>
      <c r="M36" s="235" t="s">
        <v>188</v>
      </c>
      <c r="N36" s="235" t="s">
        <v>188</v>
      </c>
      <c r="O36" s="235" t="s">
        <v>188</v>
      </c>
      <c r="P36" s="236" t="s">
        <v>149</v>
      </c>
      <c r="Q36" s="236" t="s">
        <v>168</v>
      </c>
      <c r="R36" s="139" t="s">
        <v>155</v>
      </c>
      <c r="S36" s="126" t="s">
        <v>136</v>
      </c>
      <c r="T36" s="126" t="s">
        <v>136</v>
      </c>
      <c r="U36" s="140" t="s">
        <v>175</v>
      </c>
      <c r="V36" s="189">
        <v>11932</v>
      </c>
      <c r="W36" s="140" t="s">
        <v>322</v>
      </c>
      <c r="X36" s="127"/>
      <c r="Y36" s="127"/>
      <c r="Z36" s="127"/>
      <c r="AA36" s="130">
        <f t="shared" ref="AA36:AA41" si="0">(V36/4)</f>
        <v>2983</v>
      </c>
      <c r="AB36" s="130">
        <f t="shared" ref="AB36:AB42" si="1">(V36/4)</f>
        <v>2983</v>
      </c>
      <c r="AC36" s="130">
        <f t="shared" ref="AC36:AC42" si="2">(V36/4)</f>
        <v>2983</v>
      </c>
      <c r="AD36" s="130">
        <f t="shared" ref="AD36:AD42" si="3">(V36/4)</f>
        <v>2983</v>
      </c>
      <c r="AE36" s="143"/>
      <c r="AF36" s="6"/>
      <c r="AG36" s="103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</row>
    <row r="37" spans="1:552" ht="47.25" customHeight="1">
      <c r="A37" s="258"/>
      <c r="B37" s="251"/>
      <c r="C37" s="259"/>
      <c r="D37" s="259"/>
      <c r="E37" s="259"/>
      <c r="F37" s="251"/>
      <c r="G37" s="251"/>
      <c r="H37" s="235"/>
      <c r="I37" s="235"/>
      <c r="J37" s="235"/>
      <c r="K37" s="235"/>
      <c r="L37" s="235"/>
      <c r="M37" s="235"/>
      <c r="N37" s="235"/>
      <c r="O37" s="235"/>
      <c r="P37" s="236"/>
      <c r="Q37" s="236"/>
      <c r="R37" s="139" t="s">
        <v>156</v>
      </c>
      <c r="S37" s="126" t="s">
        <v>136</v>
      </c>
      <c r="T37" s="126" t="s">
        <v>136</v>
      </c>
      <c r="U37" s="147" t="s">
        <v>176</v>
      </c>
      <c r="V37" s="148">
        <v>1708</v>
      </c>
      <c r="W37" s="140" t="s">
        <v>322</v>
      </c>
      <c r="X37" s="149"/>
      <c r="Y37" s="149"/>
      <c r="Z37" s="149"/>
      <c r="AA37" s="148">
        <f t="shared" si="0"/>
        <v>427</v>
      </c>
      <c r="AB37" s="148">
        <f t="shared" si="1"/>
        <v>427</v>
      </c>
      <c r="AC37" s="148">
        <f t="shared" si="2"/>
        <v>427</v>
      </c>
      <c r="AD37" s="148">
        <f t="shared" si="3"/>
        <v>427</v>
      </c>
      <c r="AE37" s="149"/>
      <c r="AF37" s="6"/>
      <c r="AG37" s="104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spans="1:552" ht="47.25" customHeight="1">
      <c r="A38" s="258"/>
      <c r="B38" s="251"/>
      <c r="C38" s="259"/>
      <c r="D38" s="259"/>
      <c r="E38" s="259"/>
      <c r="F38" s="251"/>
      <c r="G38" s="251"/>
      <c r="H38" s="235"/>
      <c r="I38" s="235"/>
      <c r="J38" s="235"/>
      <c r="K38" s="235"/>
      <c r="L38" s="235"/>
      <c r="M38" s="235"/>
      <c r="N38" s="235"/>
      <c r="O38" s="235"/>
      <c r="P38" s="236"/>
      <c r="Q38" s="236"/>
      <c r="R38" s="139" t="s">
        <v>157</v>
      </c>
      <c r="S38" s="126" t="s">
        <v>136</v>
      </c>
      <c r="T38" s="126" t="s">
        <v>136</v>
      </c>
      <c r="U38" s="147" t="s">
        <v>177</v>
      </c>
      <c r="V38" s="148">
        <v>980</v>
      </c>
      <c r="W38" s="140" t="s">
        <v>322</v>
      </c>
      <c r="X38" s="149"/>
      <c r="Y38" s="149"/>
      <c r="Z38" s="149"/>
      <c r="AA38" s="148">
        <f t="shared" si="0"/>
        <v>245</v>
      </c>
      <c r="AB38" s="148">
        <f t="shared" si="1"/>
        <v>245</v>
      </c>
      <c r="AC38" s="148">
        <f t="shared" si="2"/>
        <v>245</v>
      </c>
      <c r="AD38" s="148">
        <f t="shared" si="3"/>
        <v>245</v>
      </c>
      <c r="AE38" s="149"/>
      <c r="AF38" s="6"/>
      <c r="AG38" s="104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spans="1:552" ht="69" customHeight="1">
      <c r="A39" s="258"/>
      <c r="B39" s="251"/>
      <c r="C39" s="259"/>
      <c r="D39" s="259"/>
      <c r="E39" s="259"/>
      <c r="F39" s="251"/>
      <c r="G39" s="251"/>
      <c r="H39" s="235"/>
      <c r="I39" s="235"/>
      <c r="J39" s="235"/>
      <c r="K39" s="235"/>
      <c r="L39" s="235"/>
      <c r="M39" s="235"/>
      <c r="N39" s="235"/>
      <c r="O39" s="235"/>
      <c r="P39" s="236"/>
      <c r="Q39" s="236"/>
      <c r="R39" s="139" t="s">
        <v>158</v>
      </c>
      <c r="S39" s="126" t="s">
        <v>136</v>
      </c>
      <c r="T39" s="126" t="s">
        <v>136</v>
      </c>
      <c r="U39" s="147" t="s">
        <v>178</v>
      </c>
      <c r="V39" s="148">
        <v>7494</v>
      </c>
      <c r="W39" s="140" t="s">
        <v>322</v>
      </c>
      <c r="X39" s="149"/>
      <c r="Y39" s="149"/>
      <c r="Z39" s="149"/>
      <c r="AA39" s="148">
        <f t="shared" si="0"/>
        <v>1873.5</v>
      </c>
      <c r="AB39" s="148">
        <f t="shared" si="1"/>
        <v>1873.5</v>
      </c>
      <c r="AC39" s="148">
        <f t="shared" si="2"/>
        <v>1873.5</v>
      </c>
      <c r="AD39" s="148">
        <f t="shared" si="3"/>
        <v>1873.5</v>
      </c>
      <c r="AE39" s="149"/>
      <c r="AF39" s="6"/>
      <c r="AG39" s="104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spans="1:552" ht="74.25" customHeight="1">
      <c r="A40" s="258"/>
      <c r="B40" s="251"/>
      <c r="C40" s="259"/>
      <c r="D40" s="259"/>
      <c r="E40" s="259"/>
      <c r="F40" s="251"/>
      <c r="G40" s="251"/>
      <c r="H40" s="235"/>
      <c r="I40" s="235"/>
      <c r="J40" s="235"/>
      <c r="K40" s="235"/>
      <c r="L40" s="235"/>
      <c r="M40" s="235"/>
      <c r="N40" s="235"/>
      <c r="O40" s="235"/>
      <c r="P40" s="236"/>
      <c r="Q40" s="236"/>
      <c r="R40" s="139" t="s">
        <v>159</v>
      </c>
      <c r="S40" s="126" t="s">
        <v>136</v>
      </c>
      <c r="T40" s="126" t="s">
        <v>136</v>
      </c>
      <c r="U40" s="147" t="s">
        <v>179</v>
      </c>
      <c r="V40" s="148">
        <v>2200</v>
      </c>
      <c r="W40" s="140" t="s">
        <v>322</v>
      </c>
      <c r="X40" s="149"/>
      <c r="Y40" s="149"/>
      <c r="Z40" s="149"/>
      <c r="AA40" s="150">
        <f t="shared" si="0"/>
        <v>550</v>
      </c>
      <c r="AB40" s="148">
        <f t="shared" si="1"/>
        <v>550</v>
      </c>
      <c r="AC40" s="148">
        <f t="shared" si="2"/>
        <v>550</v>
      </c>
      <c r="AD40" s="148">
        <f t="shared" si="3"/>
        <v>550</v>
      </c>
      <c r="AE40" s="149"/>
      <c r="AF40" s="6"/>
      <c r="AG40" s="104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spans="1:552" ht="47.25" customHeight="1">
      <c r="A41" s="258"/>
      <c r="B41" s="251"/>
      <c r="C41" s="259"/>
      <c r="D41" s="259"/>
      <c r="E41" s="259"/>
      <c r="F41" s="251"/>
      <c r="G41" s="251"/>
      <c r="H41" s="235"/>
      <c r="I41" s="235"/>
      <c r="J41" s="235"/>
      <c r="K41" s="235"/>
      <c r="L41" s="235"/>
      <c r="M41" s="235"/>
      <c r="N41" s="235"/>
      <c r="O41" s="235"/>
      <c r="P41" s="236"/>
      <c r="Q41" s="236"/>
      <c r="R41" s="139" t="s">
        <v>160</v>
      </c>
      <c r="S41" s="126" t="s">
        <v>136</v>
      </c>
      <c r="T41" s="126" t="s">
        <v>136</v>
      </c>
      <c r="U41" s="147" t="s">
        <v>180</v>
      </c>
      <c r="V41" s="148">
        <v>700</v>
      </c>
      <c r="W41" s="140" t="s">
        <v>322</v>
      </c>
      <c r="X41" s="149"/>
      <c r="Y41" s="149"/>
      <c r="Z41" s="149"/>
      <c r="AA41" s="148">
        <f t="shared" si="0"/>
        <v>175</v>
      </c>
      <c r="AB41" s="148">
        <f t="shared" si="1"/>
        <v>175</v>
      </c>
      <c r="AC41" s="148">
        <f t="shared" si="2"/>
        <v>175</v>
      </c>
      <c r="AD41" s="148">
        <f t="shared" si="3"/>
        <v>175</v>
      </c>
      <c r="AE41" s="149"/>
      <c r="AF41" s="6"/>
      <c r="AG41" s="104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spans="1:552" ht="99" customHeight="1">
      <c r="A42" s="258"/>
      <c r="B42" s="251"/>
      <c r="C42" s="259"/>
      <c r="D42" s="259"/>
      <c r="E42" s="259"/>
      <c r="F42" s="251"/>
      <c r="G42" s="251"/>
      <c r="H42" s="235"/>
      <c r="I42" s="235"/>
      <c r="J42" s="235"/>
      <c r="K42" s="235"/>
      <c r="L42" s="235"/>
      <c r="M42" s="235"/>
      <c r="N42" s="235"/>
      <c r="O42" s="235"/>
      <c r="P42" s="236"/>
      <c r="Q42" s="236"/>
      <c r="R42" s="139" t="s">
        <v>161</v>
      </c>
      <c r="S42" s="126" t="s">
        <v>136</v>
      </c>
      <c r="T42" s="126" t="s">
        <v>136</v>
      </c>
      <c r="U42" s="147" t="s">
        <v>181</v>
      </c>
      <c r="V42" s="148">
        <v>1300</v>
      </c>
      <c r="W42" s="140" t="s">
        <v>322</v>
      </c>
      <c r="X42" s="149"/>
      <c r="Y42" s="149"/>
      <c r="Z42" s="149"/>
      <c r="AA42" s="148">
        <f>(V42/4)</f>
        <v>325</v>
      </c>
      <c r="AB42" s="148">
        <f t="shared" si="1"/>
        <v>325</v>
      </c>
      <c r="AC42" s="148">
        <f t="shared" si="2"/>
        <v>325</v>
      </c>
      <c r="AD42" s="148">
        <f t="shared" si="3"/>
        <v>325</v>
      </c>
      <c r="AE42" s="149"/>
      <c r="AF42" s="6"/>
      <c r="AG42" s="104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spans="1:552" ht="47.25" customHeight="1">
      <c r="A43" s="258"/>
      <c r="B43" s="251"/>
      <c r="C43" s="259"/>
      <c r="D43" s="259"/>
      <c r="E43" s="259"/>
      <c r="F43" s="251"/>
      <c r="G43" s="251"/>
      <c r="H43" s="235"/>
      <c r="I43" s="235"/>
      <c r="J43" s="235"/>
      <c r="K43" s="235"/>
      <c r="L43" s="235"/>
      <c r="M43" s="235"/>
      <c r="N43" s="235"/>
      <c r="O43" s="235"/>
      <c r="P43" s="236"/>
      <c r="Q43" s="236"/>
      <c r="R43" s="139" t="s">
        <v>162</v>
      </c>
      <c r="S43" s="126" t="s">
        <v>136</v>
      </c>
      <c r="T43" s="126" t="s">
        <v>136</v>
      </c>
      <c r="U43" s="147" t="s">
        <v>182</v>
      </c>
      <c r="V43" s="148">
        <v>100</v>
      </c>
      <c r="W43" s="140" t="s">
        <v>322</v>
      </c>
      <c r="X43" s="149"/>
      <c r="Y43" s="149"/>
      <c r="Z43" s="149"/>
      <c r="AA43" s="148">
        <f>V43/4</f>
        <v>25</v>
      </c>
      <c r="AB43" s="148">
        <v>25</v>
      </c>
      <c r="AC43" s="148">
        <v>25</v>
      </c>
      <c r="AD43" s="148">
        <v>25</v>
      </c>
      <c r="AE43" s="149"/>
      <c r="AF43" s="6"/>
      <c r="AG43" s="104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spans="1:552" ht="300" customHeight="1">
      <c r="A44" s="258"/>
      <c r="B44" s="251"/>
      <c r="C44" s="259"/>
      <c r="D44" s="259"/>
      <c r="E44" s="259"/>
      <c r="F44" s="251"/>
      <c r="G44" s="251"/>
      <c r="H44" s="235"/>
      <c r="I44" s="235"/>
      <c r="J44" s="235"/>
      <c r="K44" s="235"/>
      <c r="L44" s="235"/>
      <c r="M44" s="235"/>
      <c r="N44" s="235"/>
      <c r="O44" s="235"/>
      <c r="P44" s="236"/>
      <c r="Q44" s="236"/>
      <c r="R44" s="139" t="s">
        <v>163</v>
      </c>
      <c r="S44" s="126" t="s">
        <v>136</v>
      </c>
      <c r="T44" s="126" t="s">
        <v>136</v>
      </c>
      <c r="U44" s="147" t="s">
        <v>183</v>
      </c>
      <c r="V44" s="148">
        <v>1400</v>
      </c>
      <c r="W44" s="140" t="s">
        <v>322</v>
      </c>
      <c r="X44" s="149"/>
      <c r="Y44" s="149"/>
      <c r="Z44" s="149"/>
      <c r="AA44" s="148">
        <f>V44/4</f>
        <v>350</v>
      </c>
      <c r="AB44" s="148">
        <v>350</v>
      </c>
      <c r="AC44" s="148">
        <v>350</v>
      </c>
      <c r="AD44" s="148">
        <v>350</v>
      </c>
      <c r="AE44" s="149"/>
      <c r="AF44" s="6"/>
      <c r="AG44" s="104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spans="1:552" ht="83.25" customHeight="1">
      <c r="A45" s="258"/>
      <c r="B45" s="251"/>
      <c r="C45" s="259"/>
      <c r="D45" s="259"/>
      <c r="E45" s="259"/>
      <c r="F45" s="251"/>
      <c r="G45" s="251"/>
      <c r="H45" s="235"/>
      <c r="I45" s="235"/>
      <c r="J45" s="235"/>
      <c r="K45" s="235"/>
      <c r="L45" s="235"/>
      <c r="M45" s="235"/>
      <c r="N45" s="235"/>
      <c r="O45" s="235"/>
      <c r="P45" s="236"/>
      <c r="Q45" s="236"/>
      <c r="R45" s="139" t="s">
        <v>338</v>
      </c>
      <c r="S45" s="126" t="s">
        <v>136</v>
      </c>
      <c r="T45" s="126" t="s">
        <v>136</v>
      </c>
      <c r="U45" s="147" t="s">
        <v>334</v>
      </c>
      <c r="V45" s="148">
        <v>115</v>
      </c>
      <c r="W45" s="140"/>
      <c r="X45" s="149"/>
      <c r="Y45" s="149"/>
      <c r="Z45" s="149"/>
      <c r="AA45" s="148">
        <f>V45/4</f>
        <v>28.75</v>
      </c>
      <c r="AB45" s="148">
        <v>28.75</v>
      </c>
      <c r="AC45" s="148">
        <v>28.75</v>
      </c>
      <c r="AD45" s="148">
        <v>28.75</v>
      </c>
      <c r="AE45" s="149"/>
      <c r="AF45" s="6"/>
      <c r="AG45" s="104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spans="1:552" ht="83.25" customHeight="1">
      <c r="A46" s="258"/>
      <c r="B46" s="251"/>
      <c r="C46" s="259"/>
      <c r="D46" s="259"/>
      <c r="E46" s="259"/>
      <c r="F46" s="251"/>
      <c r="G46" s="251"/>
      <c r="H46" s="235"/>
      <c r="I46" s="235"/>
      <c r="J46" s="235"/>
      <c r="K46" s="235"/>
      <c r="L46" s="235"/>
      <c r="M46" s="235"/>
      <c r="N46" s="235"/>
      <c r="O46" s="235"/>
      <c r="P46" s="236"/>
      <c r="Q46" s="236"/>
      <c r="R46" s="139" t="s">
        <v>337</v>
      </c>
      <c r="S46" s="126" t="s">
        <v>136</v>
      </c>
      <c r="T46" s="126" t="s">
        <v>136</v>
      </c>
      <c r="U46" s="147" t="s">
        <v>336</v>
      </c>
      <c r="V46" s="148">
        <v>550</v>
      </c>
      <c r="W46" s="140"/>
      <c r="X46" s="149"/>
      <c r="Y46" s="149"/>
      <c r="Z46" s="149"/>
      <c r="AA46" s="148">
        <f>V46/4</f>
        <v>137.5</v>
      </c>
      <c r="AB46" s="148">
        <v>137.5</v>
      </c>
      <c r="AC46" s="148">
        <v>137.5</v>
      </c>
      <c r="AD46" s="148">
        <v>137.5</v>
      </c>
      <c r="AE46" s="149"/>
      <c r="AF46" s="6"/>
      <c r="AG46" s="104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spans="1:552" ht="100.5" customHeight="1">
      <c r="A47" s="258"/>
      <c r="B47" s="251"/>
      <c r="C47" s="259"/>
      <c r="D47" s="259"/>
      <c r="E47" s="259"/>
      <c r="F47" s="251"/>
      <c r="G47" s="251"/>
      <c r="H47" s="235"/>
      <c r="I47" s="235"/>
      <c r="J47" s="235"/>
      <c r="K47" s="235"/>
      <c r="L47" s="235"/>
      <c r="M47" s="235"/>
      <c r="N47" s="235"/>
      <c r="O47" s="235"/>
      <c r="P47" s="236"/>
      <c r="Q47" s="236"/>
      <c r="R47" s="139" t="s">
        <v>288</v>
      </c>
      <c r="S47" s="126" t="s">
        <v>136</v>
      </c>
      <c r="T47" s="126" t="s">
        <v>136</v>
      </c>
      <c r="U47" s="147" t="s">
        <v>248</v>
      </c>
      <c r="V47" s="148">
        <v>300</v>
      </c>
      <c r="W47" s="127" t="s">
        <v>322</v>
      </c>
      <c r="X47" s="149"/>
      <c r="Y47" s="149"/>
      <c r="Z47" s="149"/>
      <c r="AA47" s="148">
        <v>100</v>
      </c>
      <c r="AB47" s="148">
        <v>100</v>
      </c>
      <c r="AC47" s="148">
        <v>100</v>
      </c>
      <c r="AD47" s="148"/>
      <c r="AE47" s="149"/>
      <c r="AF47" s="6"/>
      <c r="AG47" s="104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spans="1:552" ht="96.75" customHeight="1">
      <c r="A48" s="258"/>
      <c r="B48" s="251"/>
      <c r="C48" s="259"/>
      <c r="D48" s="259"/>
      <c r="E48" s="259"/>
      <c r="F48" s="251"/>
      <c r="G48" s="251"/>
      <c r="H48" s="235"/>
      <c r="I48" s="235"/>
      <c r="J48" s="235"/>
      <c r="K48" s="235"/>
      <c r="L48" s="235"/>
      <c r="M48" s="235"/>
      <c r="N48" s="235"/>
      <c r="O48" s="235"/>
      <c r="P48" s="236"/>
      <c r="Q48" s="236"/>
      <c r="R48" s="139" t="s">
        <v>253</v>
      </c>
      <c r="S48" s="126" t="s">
        <v>136</v>
      </c>
      <c r="T48" s="126" t="s">
        <v>136</v>
      </c>
      <c r="U48" s="147" t="s">
        <v>252</v>
      </c>
      <c r="V48" s="148">
        <v>1000</v>
      </c>
      <c r="W48" s="127" t="s">
        <v>322</v>
      </c>
      <c r="X48" s="149"/>
      <c r="Y48" s="149"/>
      <c r="Z48" s="149"/>
      <c r="AA48" s="148">
        <f>V48/4</f>
        <v>250</v>
      </c>
      <c r="AB48" s="148">
        <v>250</v>
      </c>
      <c r="AC48" s="148">
        <v>250</v>
      </c>
      <c r="AD48" s="148">
        <v>250</v>
      </c>
      <c r="AE48" s="149"/>
      <c r="AF48" s="6"/>
      <c r="AG48" s="104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spans="1:45" ht="47.25" customHeight="1">
      <c r="A49" s="258"/>
      <c r="B49" s="251"/>
      <c r="C49" s="259"/>
      <c r="D49" s="259"/>
      <c r="E49" s="259"/>
      <c r="F49" s="251"/>
      <c r="G49" s="251"/>
      <c r="H49" s="235"/>
      <c r="I49" s="235"/>
      <c r="J49" s="235"/>
      <c r="K49" s="235"/>
      <c r="L49" s="235"/>
      <c r="M49" s="235"/>
      <c r="N49" s="235"/>
      <c r="O49" s="235"/>
      <c r="P49" s="236"/>
      <c r="Q49" s="236"/>
      <c r="R49" s="139" t="s">
        <v>164</v>
      </c>
      <c r="S49" s="126" t="s">
        <v>136</v>
      </c>
      <c r="T49" s="126" t="s">
        <v>136</v>
      </c>
      <c r="U49" s="147" t="s">
        <v>184</v>
      </c>
      <c r="V49" s="148">
        <v>800</v>
      </c>
      <c r="W49" s="127" t="s">
        <v>322</v>
      </c>
      <c r="X49" s="149"/>
      <c r="Y49" s="149"/>
      <c r="Z49" s="149"/>
      <c r="AA49" s="148">
        <v>200</v>
      </c>
      <c r="AB49" s="148">
        <v>200</v>
      </c>
      <c r="AC49" s="148">
        <v>200</v>
      </c>
      <c r="AD49" s="148">
        <v>200</v>
      </c>
      <c r="AE49" s="149"/>
      <c r="AF49" s="6"/>
      <c r="AG49" s="104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spans="1:45" ht="47.25" customHeight="1">
      <c r="A50" s="258"/>
      <c r="B50" s="251"/>
      <c r="C50" s="259"/>
      <c r="D50" s="259"/>
      <c r="E50" s="259"/>
      <c r="F50" s="251"/>
      <c r="G50" s="251"/>
      <c r="H50" s="235"/>
      <c r="I50" s="235"/>
      <c r="J50" s="235"/>
      <c r="K50" s="235"/>
      <c r="L50" s="235"/>
      <c r="M50" s="235"/>
      <c r="N50" s="235"/>
      <c r="O50" s="235"/>
      <c r="P50" s="236"/>
      <c r="Q50" s="236"/>
      <c r="R50" s="139" t="s">
        <v>165</v>
      </c>
      <c r="S50" s="126" t="s">
        <v>136</v>
      </c>
      <c r="T50" s="126" t="s">
        <v>136</v>
      </c>
      <c r="U50" s="147" t="s">
        <v>185</v>
      </c>
      <c r="V50" s="148">
        <v>300</v>
      </c>
      <c r="W50" s="127" t="s">
        <v>322</v>
      </c>
      <c r="X50" s="149"/>
      <c r="Y50" s="149"/>
      <c r="Z50" s="149"/>
      <c r="AA50" s="148">
        <f>V50/4</f>
        <v>75</v>
      </c>
      <c r="AB50" s="148">
        <v>75</v>
      </c>
      <c r="AC50" s="148">
        <v>75</v>
      </c>
      <c r="AD50" s="148">
        <v>75</v>
      </c>
      <c r="AE50" s="149"/>
      <c r="AF50" s="6"/>
      <c r="AG50" s="104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spans="1:45" ht="194.25" customHeight="1">
      <c r="A51" s="258"/>
      <c r="B51" s="251"/>
      <c r="C51" s="259"/>
      <c r="D51" s="259"/>
      <c r="E51" s="259"/>
      <c r="F51" s="251"/>
      <c r="G51" s="251"/>
      <c r="H51" s="235"/>
      <c r="I51" s="235"/>
      <c r="J51" s="235"/>
      <c r="K51" s="235"/>
      <c r="L51" s="235"/>
      <c r="M51" s="235"/>
      <c r="N51" s="235"/>
      <c r="O51" s="235"/>
      <c r="P51" s="236"/>
      <c r="Q51" s="236"/>
      <c r="R51" s="139" t="s">
        <v>259</v>
      </c>
      <c r="S51" s="126" t="s">
        <v>136</v>
      </c>
      <c r="T51" s="126" t="s">
        <v>136</v>
      </c>
      <c r="U51" s="147" t="s">
        <v>258</v>
      </c>
      <c r="V51" s="148">
        <v>585</v>
      </c>
      <c r="W51" s="127" t="s">
        <v>322</v>
      </c>
      <c r="X51" s="149"/>
      <c r="Y51" s="149"/>
      <c r="Z51" s="149"/>
      <c r="AA51" s="148">
        <f>V51/4</f>
        <v>146.25</v>
      </c>
      <c r="AB51" s="148">
        <v>146.25</v>
      </c>
      <c r="AC51" s="148">
        <v>146.25</v>
      </c>
      <c r="AD51" s="148">
        <v>146.25</v>
      </c>
      <c r="AE51" s="149"/>
      <c r="AF51" s="6"/>
      <c r="AG51" s="104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spans="1:45" ht="47.25" customHeight="1">
      <c r="A52" s="258"/>
      <c r="B52" s="251"/>
      <c r="C52" s="259"/>
      <c r="D52" s="259"/>
      <c r="E52" s="259"/>
      <c r="F52" s="251"/>
      <c r="G52" s="251"/>
      <c r="H52" s="235"/>
      <c r="I52" s="235"/>
      <c r="J52" s="235"/>
      <c r="K52" s="235"/>
      <c r="L52" s="235"/>
      <c r="M52" s="235"/>
      <c r="N52" s="235"/>
      <c r="O52" s="235"/>
      <c r="P52" s="236"/>
      <c r="Q52" s="236"/>
      <c r="R52" s="139" t="s">
        <v>264</v>
      </c>
      <c r="S52" s="126" t="s">
        <v>136</v>
      </c>
      <c r="T52" s="126" t="s">
        <v>136</v>
      </c>
      <c r="U52" s="147" t="s">
        <v>263</v>
      </c>
      <c r="V52" s="148">
        <v>500</v>
      </c>
      <c r="W52" s="127" t="s">
        <v>322</v>
      </c>
      <c r="X52" s="149"/>
      <c r="Y52" s="149"/>
      <c r="Z52" s="149"/>
      <c r="AA52" s="148">
        <f>V52/4</f>
        <v>125</v>
      </c>
      <c r="AB52" s="148">
        <v>125</v>
      </c>
      <c r="AC52" s="148">
        <v>125</v>
      </c>
      <c r="AD52" s="148">
        <v>125</v>
      </c>
      <c r="AE52" s="149"/>
      <c r="AF52" s="6"/>
      <c r="AG52" s="104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spans="1:45" ht="47.25" customHeight="1">
      <c r="A53" s="258"/>
      <c r="B53" s="251"/>
      <c r="C53" s="259"/>
      <c r="D53" s="259"/>
      <c r="E53" s="259"/>
      <c r="F53" s="251"/>
      <c r="G53" s="251"/>
      <c r="H53" s="235"/>
      <c r="I53" s="235"/>
      <c r="J53" s="235"/>
      <c r="K53" s="235"/>
      <c r="L53" s="235"/>
      <c r="M53" s="235"/>
      <c r="N53" s="235"/>
      <c r="O53" s="235"/>
      <c r="P53" s="236"/>
      <c r="Q53" s="236"/>
      <c r="R53" s="139" t="s">
        <v>166</v>
      </c>
      <c r="S53" s="126" t="s">
        <v>136</v>
      </c>
      <c r="T53" s="126" t="s">
        <v>136</v>
      </c>
      <c r="U53" s="147" t="s">
        <v>186</v>
      </c>
      <c r="V53" s="148">
        <v>168.09</v>
      </c>
      <c r="W53" s="127" t="s">
        <v>322</v>
      </c>
      <c r="X53" s="149"/>
      <c r="Y53" s="149"/>
      <c r="Z53" s="149"/>
      <c r="AA53" s="148">
        <v>42.02</v>
      </c>
      <c r="AB53" s="148">
        <v>42.02</v>
      </c>
      <c r="AC53" s="148">
        <v>42.02</v>
      </c>
      <c r="AD53" s="148">
        <v>42.03</v>
      </c>
      <c r="AE53" s="149"/>
      <c r="AF53" s="6"/>
      <c r="AG53" s="104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spans="1:45" ht="47.25" customHeight="1">
      <c r="A54" s="258"/>
      <c r="B54" s="251"/>
      <c r="C54" s="259"/>
      <c r="D54" s="259"/>
      <c r="E54" s="259"/>
      <c r="F54" s="251"/>
      <c r="G54" s="251"/>
      <c r="H54" s="235"/>
      <c r="I54" s="235"/>
      <c r="J54" s="235"/>
      <c r="K54" s="235"/>
      <c r="L54" s="235"/>
      <c r="M54" s="235"/>
      <c r="N54" s="235"/>
      <c r="O54" s="235"/>
      <c r="P54" s="236"/>
      <c r="Q54" s="236"/>
      <c r="R54" s="139" t="s">
        <v>262</v>
      </c>
      <c r="S54" s="126" t="s">
        <v>136</v>
      </c>
      <c r="T54" s="126" t="s">
        <v>136</v>
      </c>
      <c r="U54" s="147" t="s">
        <v>274</v>
      </c>
      <c r="V54" s="148">
        <v>600</v>
      </c>
      <c r="W54" s="127" t="s">
        <v>322</v>
      </c>
      <c r="X54" s="149"/>
      <c r="Y54" s="149"/>
      <c r="Z54" s="149"/>
      <c r="AA54" s="148">
        <v>150</v>
      </c>
      <c r="AB54" s="148">
        <v>150</v>
      </c>
      <c r="AC54" s="148">
        <v>150</v>
      </c>
      <c r="AD54" s="148">
        <v>150</v>
      </c>
      <c r="AE54" s="149"/>
      <c r="AF54" s="6"/>
      <c r="AG54" s="104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spans="1:45" ht="57.75" customHeight="1">
      <c r="A55" s="258"/>
      <c r="B55" s="251"/>
      <c r="C55" s="259"/>
      <c r="D55" s="259"/>
      <c r="E55" s="259"/>
      <c r="F55" s="251"/>
      <c r="G55" s="251"/>
      <c r="H55" s="235"/>
      <c r="I55" s="235"/>
      <c r="J55" s="235"/>
      <c r="K55" s="235"/>
      <c r="L55" s="235"/>
      <c r="M55" s="235"/>
      <c r="N55" s="235"/>
      <c r="O55" s="235"/>
      <c r="P55" s="236"/>
      <c r="Q55" s="236"/>
      <c r="R55" s="139" t="s">
        <v>167</v>
      </c>
      <c r="S55" s="220" t="s">
        <v>136</v>
      </c>
      <c r="T55" s="220" t="s">
        <v>136</v>
      </c>
      <c r="U55" s="147" t="s">
        <v>187</v>
      </c>
      <c r="V55" s="148">
        <v>3400</v>
      </c>
      <c r="W55" s="127" t="s">
        <v>322</v>
      </c>
      <c r="X55" s="149"/>
      <c r="Y55" s="149"/>
      <c r="Z55" s="149"/>
      <c r="AA55" s="148">
        <f>V55/4</f>
        <v>850</v>
      </c>
      <c r="AB55" s="148">
        <v>850</v>
      </c>
      <c r="AC55" s="148">
        <v>850</v>
      </c>
      <c r="AD55" s="148">
        <v>850</v>
      </c>
      <c r="AE55" s="149"/>
      <c r="AF55" s="6"/>
      <c r="AG55" s="104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spans="1:45" ht="47.25" customHeight="1">
      <c r="A56" s="151"/>
      <c r="B56" s="151"/>
      <c r="C56" s="151"/>
      <c r="D56" s="151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3"/>
      <c r="Q56" s="153"/>
      <c r="R56" s="153"/>
      <c r="S56" s="153"/>
      <c r="T56" s="153"/>
      <c r="U56" s="159" t="s">
        <v>277</v>
      </c>
      <c r="V56" s="160">
        <f>SUM(V13:V55)</f>
        <v>40232.089999999997</v>
      </c>
      <c r="W56" s="153"/>
      <c r="X56" s="153"/>
      <c r="Y56" s="153"/>
      <c r="Z56" s="159" t="s">
        <v>277</v>
      </c>
      <c r="AA56" s="160">
        <f>SUM(AA13:AA55)</f>
        <v>9358.02</v>
      </c>
      <c r="AB56" s="160">
        <f>SUM(AB13:AB55)</f>
        <v>9658.02</v>
      </c>
      <c r="AC56" s="161">
        <f>SUM(AC13:AC55)</f>
        <v>10358.02</v>
      </c>
      <c r="AD56" s="160">
        <f>SUM(AD13:AD55)</f>
        <v>10858.03</v>
      </c>
      <c r="AE56" s="153"/>
      <c r="AF56" s="6"/>
      <c r="AG56" s="6"/>
      <c r="AH56" s="6"/>
      <c r="AI56" s="233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spans="1:45" ht="47.25" customHeight="1">
      <c r="A57" s="94"/>
      <c r="B57" s="94"/>
      <c r="C57" s="94"/>
      <c r="D57" s="94"/>
      <c r="E57" s="95"/>
      <c r="F57" s="95"/>
      <c r="G57" s="95"/>
      <c r="H57" s="95"/>
      <c r="I57" s="95"/>
      <c r="J57" s="95"/>
      <c r="K57" s="95"/>
      <c r="L57" s="95"/>
      <c r="M57" s="8"/>
      <c r="N57" s="8"/>
      <c r="O57" s="8"/>
      <c r="P57" s="9"/>
      <c r="Q57" s="9"/>
      <c r="R57" s="9"/>
      <c r="S57" s="9"/>
      <c r="T57" s="9"/>
      <c r="U57" s="9"/>
      <c r="V57" s="223"/>
      <c r="W57" s="9"/>
      <c r="X57" s="9"/>
      <c r="Y57" s="9"/>
      <c r="Z57" s="9"/>
      <c r="AA57" s="9"/>
      <c r="AB57" s="9"/>
      <c r="AC57" s="9"/>
      <c r="AD57" s="9"/>
      <c r="AE57" s="9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spans="1:45" ht="47.25" customHeight="1">
      <c r="O58" s="8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spans="1:45" ht="47.25" customHeight="1">
      <c r="D59" s="97"/>
      <c r="F59" s="8"/>
      <c r="G59" s="8"/>
      <c r="H59" s="8"/>
      <c r="L59" s="96"/>
      <c r="O59" s="97"/>
      <c r="S59" s="9"/>
      <c r="V59" s="98"/>
      <c r="W59" s="98"/>
      <c r="X59" s="9"/>
      <c r="Y59" s="9"/>
      <c r="Z59" s="9"/>
      <c r="AA59" s="9"/>
      <c r="AB59" s="232"/>
      <c r="AC59" s="9"/>
      <c r="AD59" s="9"/>
      <c r="AE59" s="9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spans="1:45" ht="47.25" customHeight="1">
      <c r="C60" s="96"/>
      <c r="D60" s="97"/>
      <c r="F60" s="8"/>
      <c r="G60" s="8"/>
      <c r="H60" s="8"/>
      <c r="I60" s="8"/>
      <c r="J60" s="96" t="s">
        <v>313</v>
      </c>
      <c r="K60" s="8"/>
      <c r="L60" s="8"/>
      <c r="M60" s="8"/>
      <c r="N60" s="96"/>
      <c r="O60" s="99"/>
      <c r="R60" s="182" t="s">
        <v>319</v>
      </c>
      <c r="S60" s="9"/>
      <c r="T60" s="231" t="s">
        <v>339</v>
      </c>
      <c r="U60" s="96"/>
      <c r="V60" s="97"/>
      <c r="X60" s="9"/>
      <c r="Y60" s="9"/>
      <c r="Z60" s="9"/>
      <c r="AA60" s="9"/>
      <c r="AB60" s="9"/>
      <c r="AC60" s="9"/>
      <c r="AD60" s="9"/>
      <c r="AE60" s="9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spans="1:45" ht="47.25" customHeight="1">
      <c r="F61" s="8"/>
      <c r="G61" s="8"/>
      <c r="H61" s="8"/>
      <c r="I61" s="8"/>
      <c r="J61" s="8"/>
      <c r="K61" s="8"/>
      <c r="L61" s="8"/>
      <c r="M61" s="8"/>
      <c r="R61" s="9"/>
      <c r="S61" s="9"/>
      <c r="T61" s="9"/>
      <c r="W61" s="98"/>
      <c r="X61" s="9"/>
      <c r="Y61" s="9"/>
      <c r="Z61" s="9"/>
      <c r="AA61" s="9"/>
      <c r="AB61" s="9"/>
      <c r="AC61" s="9"/>
      <c r="AD61" s="9"/>
      <c r="AE61" s="9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spans="1:45" ht="47.25" customHeight="1">
      <c r="F62" s="8"/>
      <c r="G62" s="8"/>
      <c r="H62" s="8"/>
      <c r="I62" s="8"/>
      <c r="J62" s="8"/>
      <c r="K62" s="8"/>
      <c r="L62" s="8"/>
      <c r="M62" s="8"/>
      <c r="R62" s="9"/>
      <c r="S62" s="9"/>
      <c r="T62" s="9"/>
      <c r="W62" s="98"/>
      <c r="X62" s="9"/>
      <c r="Y62" s="9"/>
      <c r="Z62" s="9"/>
      <c r="AA62" s="232"/>
      <c r="AB62" s="232"/>
      <c r="AC62" s="9"/>
      <c r="AD62" s="9"/>
      <c r="AE62" s="9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spans="1:45" ht="47.25" customHeight="1">
      <c r="F63" s="8"/>
      <c r="G63" s="8"/>
      <c r="H63" s="8"/>
      <c r="I63" s="8"/>
      <c r="J63" s="8"/>
      <c r="K63" s="8"/>
      <c r="L63" s="8"/>
      <c r="M63" s="8"/>
      <c r="R63" s="9"/>
      <c r="S63" s="9"/>
      <c r="T63" s="9"/>
      <c r="W63" s="98"/>
      <c r="X63" s="9"/>
      <c r="Y63" s="9"/>
      <c r="Z63" s="9"/>
      <c r="AA63" s="232"/>
      <c r="AB63" s="232"/>
      <c r="AC63" s="9"/>
      <c r="AD63" s="9"/>
      <c r="AE63" s="9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spans="1:45" ht="47.25" customHeight="1">
      <c r="F64" s="8"/>
      <c r="G64" s="8"/>
      <c r="H64" s="8"/>
      <c r="I64" s="8"/>
      <c r="J64" s="8"/>
      <c r="K64" s="8"/>
      <c r="L64" s="8"/>
      <c r="M64" s="8"/>
      <c r="R64" s="9"/>
      <c r="S64" s="9"/>
      <c r="T64" s="9"/>
      <c r="W64" s="98"/>
      <c r="X64" s="9"/>
      <c r="Y64" s="9"/>
      <c r="Z64" s="9"/>
      <c r="AA64" s="9"/>
      <c r="AB64" s="9"/>
      <c r="AC64" s="9"/>
      <c r="AD64" s="9"/>
      <c r="AE64" s="9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spans="5:45" ht="47.25" customHeight="1">
      <c r="G65" s="8"/>
      <c r="H65" s="8"/>
      <c r="I65" s="8"/>
      <c r="J65" s="8"/>
      <c r="K65" s="8"/>
      <c r="L65" s="8"/>
      <c r="M65" s="8"/>
      <c r="O65" s="115"/>
      <c r="R65" s="9"/>
      <c r="S65" s="9"/>
      <c r="Y65" s="9"/>
      <c r="Z65" s="9"/>
      <c r="AA65" s="9"/>
      <c r="AB65" s="9"/>
      <c r="AC65" s="9"/>
      <c r="AD65" s="9"/>
      <c r="AE65" s="9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spans="5:45" ht="47.25" customHeight="1">
      <c r="G66" s="8"/>
      <c r="H66" s="8"/>
      <c r="I66" s="8"/>
      <c r="Q66" s="8"/>
      <c r="R66" s="9"/>
      <c r="S66" s="9"/>
      <c r="Y66" s="9"/>
      <c r="Z66" s="9"/>
      <c r="AA66" s="9"/>
      <c r="AB66" s="9"/>
      <c r="AC66" s="9"/>
      <c r="AD66" s="9"/>
      <c r="AE66" s="9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spans="5:45" ht="47.25" customHeight="1">
      <c r="E67" s="115" t="s">
        <v>282</v>
      </c>
      <c r="G67" s="8"/>
      <c r="I67" s="8"/>
      <c r="L67" s="97"/>
      <c r="M67" s="97"/>
      <c r="N67" s="98" t="s">
        <v>312</v>
      </c>
      <c r="O67" s="97"/>
      <c r="P67" s="97"/>
      <c r="Q67" s="97"/>
      <c r="R67" s="9"/>
      <c r="S67" s="9"/>
      <c r="T67" s="9"/>
      <c r="U67" s="96"/>
      <c r="V67" s="115" t="s">
        <v>283</v>
      </c>
      <c r="W67" s="9"/>
      <c r="X67" s="9"/>
      <c r="Y67" s="9"/>
      <c r="Z67" s="9"/>
      <c r="AA67" s="9"/>
      <c r="AB67" s="9"/>
      <c r="AC67" s="9"/>
      <c r="AD67" s="9"/>
      <c r="AE67" s="9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spans="5:45" ht="47.25" customHeight="1">
      <c r="E68" s="116" t="s">
        <v>308</v>
      </c>
      <c r="G68" s="8"/>
      <c r="H68" s="9"/>
      <c r="I68" s="8"/>
      <c r="L68" s="97"/>
      <c r="M68" s="97"/>
      <c r="N68" s="98" t="s">
        <v>314</v>
      </c>
      <c r="O68" s="97"/>
      <c r="P68" s="97"/>
      <c r="Q68" s="97"/>
      <c r="R68" s="9"/>
      <c r="S68" s="9"/>
      <c r="T68" s="9"/>
      <c r="U68" s="9"/>
      <c r="V68" s="116" t="s">
        <v>317</v>
      </c>
      <c r="W68" s="9"/>
      <c r="X68" s="9"/>
      <c r="Y68" s="9"/>
      <c r="Z68" s="9"/>
      <c r="AA68" s="9"/>
      <c r="AB68" s="9"/>
      <c r="AC68" s="9"/>
      <c r="AD68" s="9"/>
      <c r="AE68" s="9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spans="5:45" ht="47.25" customHeight="1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spans="5:45" ht="47.25" customHeight="1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spans="5:45" ht="47.25" customHeight="1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spans="5:45" ht="47.25" customHeight="1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9"/>
      <c r="AS72" s="9"/>
    </row>
    <row r="73" spans="5:45" ht="47.25" customHeight="1">
      <c r="E73" s="8"/>
      <c r="F73" s="8"/>
      <c r="G73" s="8"/>
      <c r="H73" s="8"/>
      <c r="I73" s="8"/>
      <c r="J73" s="8"/>
      <c r="L73" s="8"/>
      <c r="M73" s="8"/>
      <c r="N73" s="8"/>
      <c r="O73" s="8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</row>
    <row r="74" spans="5:45" ht="47.25" customHeight="1">
      <c r="E74" s="8"/>
      <c r="F74" s="8"/>
      <c r="G74" s="8"/>
      <c r="H74" s="8"/>
      <c r="I74" s="8"/>
      <c r="J74" s="8"/>
      <c r="L74" s="8"/>
      <c r="M74" s="8"/>
      <c r="N74" s="8"/>
      <c r="O74" s="8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</row>
    <row r="75" spans="5:45" ht="47.25" customHeight="1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</row>
    <row r="76" spans="5:45" ht="47.25" customHeight="1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</row>
    <row r="77" spans="5:45" ht="47.25" customHeight="1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</row>
    <row r="78" spans="5:45" ht="47.25" customHeight="1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</row>
    <row r="79" spans="5:45" ht="47.25" customHeight="1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</row>
    <row r="80" spans="5:45" ht="47.25" customHeight="1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</row>
    <row r="81" spans="5:45" ht="47.25" customHeight="1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</row>
    <row r="82" spans="5:45" ht="47.25" customHeight="1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</row>
    <row r="83" spans="5:45" ht="47.25" customHeight="1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</row>
    <row r="84" spans="5:45" ht="47.25" customHeight="1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</row>
    <row r="85" spans="5:45" ht="47.25" customHeight="1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</row>
    <row r="86" spans="5:45" ht="47.25" customHeight="1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</row>
    <row r="87" spans="5:45" ht="47.25" customHeight="1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</row>
    <row r="88" spans="5:45" ht="47.25" customHeight="1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</row>
    <row r="89" spans="5:45" ht="47.25" customHeight="1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</row>
    <row r="90" spans="5:45" ht="47.25" customHeight="1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</row>
    <row r="91" spans="5:45" ht="47.25" customHeight="1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</row>
    <row r="92" spans="5:45" ht="47.25" customHeight="1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</row>
    <row r="93" spans="5:45" ht="47.25" customHeight="1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</row>
    <row r="94" spans="5:45" ht="47.25" customHeight="1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</row>
    <row r="95" spans="5:45" ht="47.25" customHeight="1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</row>
    <row r="96" spans="5:45" ht="47.25" customHeight="1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</row>
    <row r="97" spans="5:45" ht="47.25" customHeight="1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</row>
    <row r="98" spans="5:45" ht="47.25" customHeight="1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</row>
    <row r="99" spans="5:45" ht="47.25" customHeight="1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</row>
    <row r="100" spans="5:45" ht="47.25" customHeight="1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</row>
    <row r="101" spans="5:45" ht="47.25" customHeight="1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</row>
    <row r="102" spans="5:45" ht="47.25" customHeight="1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</row>
    <row r="103" spans="5:45" ht="47.25" customHeight="1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</row>
    <row r="104" spans="5:45" ht="47.25" customHeight="1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</row>
    <row r="105" spans="5:45" ht="47.25" customHeight="1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</row>
    <row r="106" spans="5:45" ht="47.25" customHeight="1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</row>
    <row r="107" spans="5:45" ht="47.25" customHeight="1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</row>
    <row r="108" spans="5:45" ht="47.25" customHeight="1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</row>
    <row r="109" spans="5:45" ht="47.25" customHeight="1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</row>
    <row r="110" spans="5:45" ht="47.25" customHeight="1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</row>
    <row r="111" spans="5:45" ht="47.25" customHeight="1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</row>
    <row r="112" spans="5:45" ht="47.25" customHeight="1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</row>
    <row r="113" spans="5:45" ht="47.25" customHeight="1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</row>
    <row r="114" spans="5:45" ht="47.25" customHeight="1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</row>
    <row r="115" spans="5:45" ht="47.25" customHeight="1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</row>
    <row r="116" spans="5:45" ht="47.25" customHeight="1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</row>
    <row r="117" spans="5:45" ht="47.25" customHeight="1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</row>
    <row r="118" spans="5:45" ht="47.25" customHeight="1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</row>
    <row r="119" spans="5:45" ht="47.25" customHeight="1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</row>
    <row r="120" spans="5:45" ht="47.25" customHeight="1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</row>
    <row r="121" spans="5:45" ht="47.25" customHeight="1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</row>
    <row r="122" spans="5:45" ht="47.25" customHeight="1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</row>
    <row r="123" spans="5:45" ht="47.25" customHeight="1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</row>
    <row r="124" spans="5:45" ht="47.25" customHeight="1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</row>
    <row r="125" spans="5:45" ht="47.25" customHeight="1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</row>
    <row r="126" spans="5:45" ht="47.25" customHeight="1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</row>
    <row r="127" spans="5:45" ht="47.25" customHeight="1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</row>
    <row r="128" spans="5:45" ht="47.25" customHeight="1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</row>
    <row r="129" spans="5:45" ht="47.25" customHeight="1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</row>
    <row r="130" spans="5:45" ht="47.25" customHeight="1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</row>
    <row r="131" spans="5:45" ht="47.25" customHeight="1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</row>
    <row r="132" spans="5:45" ht="47.25" customHeight="1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</row>
    <row r="133" spans="5:45" ht="47.25" customHeight="1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</row>
    <row r="134" spans="5:45" ht="47.25" customHeight="1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</row>
    <row r="135" spans="5:45" ht="47.25" customHeight="1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</row>
    <row r="136" spans="5:45" ht="47.25" customHeight="1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</row>
    <row r="137" spans="5:45" ht="47.25" customHeight="1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</row>
    <row r="138" spans="5:45" ht="47.25" customHeight="1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</row>
    <row r="139" spans="5:45" ht="47.25" customHeight="1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</row>
    <row r="140" spans="5:45" ht="47.25" customHeight="1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</row>
    <row r="141" spans="5:45" ht="47.25" customHeight="1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</row>
    <row r="142" spans="5:45" ht="47.25" customHeight="1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</row>
    <row r="143" spans="5:45" ht="47.25" customHeight="1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</row>
    <row r="144" spans="5:45" ht="47.25" customHeight="1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</row>
    <row r="145" spans="5:45" ht="47.25" customHeight="1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</row>
    <row r="146" spans="5:45" ht="47.25" customHeight="1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</row>
    <row r="147" spans="5:45" ht="47.25" customHeight="1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</row>
    <row r="148" spans="5:45" ht="47.25" customHeight="1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</row>
    <row r="149" spans="5:45" ht="47.25" customHeight="1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</row>
    <row r="150" spans="5:45" ht="47.25" customHeight="1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</row>
    <row r="151" spans="5:45" ht="47.25" customHeight="1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</row>
    <row r="152" spans="5:45" ht="47.25" customHeight="1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</row>
    <row r="153" spans="5:45" ht="47.25" customHeight="1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</row>
    <row r="154" spans="5:45" ht="47.25" customHeight="1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</row>
    <row r="155" spans="5:45" ht="47.25" customHeight="1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</row>
    <row r="156" spans="5:45" ht="47.25" customHeight="1"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</row>
    <row r="157" spans="5:45" ht="47.25" customHeight="1"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</row>
    <row r="158" spans="5:45" ht="47.25" customHeight="1"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</row>
    <row r="159" spans="5:45" ht="47.25" customHeight="1"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</row>
    <row r="160" spans="5:45" ht="47.25" customHeight="1"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</row>
    <row r="161" spans="5:45" ht="47.25" customHeight="1"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</row>
    <row r="162" spans="5:45" ht="47.25" customHeight="1"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</row>
    <row r="163" spans="5:45" ht="47.25" customHeight="1"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</row>
    <row r="164" spans="5:45" ht="47.25" customHeight="1"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</row>
    <row r="165" spans="5:45" ht="47.25" customHeight="1"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</row>
    <row r="166" spans="5:45" ht="47.25" customHeight="1"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</row>
    <row r="167" spans="5:45" ht="47.25" customHeight="1"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</row>
    <row r="168" spans="5:45" ht="47.25" customHeight="1"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</row>
    <row r="169" spans="5:45" ht="47.25" customHeight="1"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</row>
    <row r="170" spans="5:45" ht="47.25" customHeight="1"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</row>
    <row r="171" spans="5:45" ht="47.25" customHeight="1"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</row>
    <row r="172" spans="5:45" ht="47.25" customHeight="1"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</row>
    <row r="173" spans="5:45" ht="47.25" customHeight="1"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</row>
    <row r="174" spans="5:45" ht="47.25" customHeight="1"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</row>
    <row r="175" spans="5:45" ht="47.25" customHeight="1"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</row>
    <row r="176" spans="5:45" ht="47.25" customHeight="1"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</row>
    <row r="177" spans="5:45" ht="47.25" customHeight="1"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</row>
    <row r="178" spans="5:45" ht="47.25" customHeight="1"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</row>
    <row r="179" spans="5:45" ht="47.25" customHeight="1"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</row>
    <row r="180" spans="5:45" ht="47.25" customHeight="1"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</row>
    <row r="181" spans="5:45" ht="47.25" customHeight="1"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</row>
    <row r="182" spans="5:45" ht="47.25" customHeight="1"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</row>
    <row r="183" spans="5:45" ht="47.25" customHeight="1"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</row>
    <row r="184" spans="5:45" ht="47.25" customHeight="1"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</row>
    <row r="185" spans="5:45" ht="47.25" customHeight="1"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</row>
    <row r="186" spans="5:45" ht="47.25" customHeight="1"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</row>
    <row r="187" spans="5:45" ht="47.25" customHeight="1"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</row>
    <row r="188" spans="5:45" ht="47.25" customHeight="1"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</row>
    <row r="189" spans="5:45" ht="47.25" customHeight="1"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</row>
    <row r="190" spans="5:45" ht="47.25" customHeight="1"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</row>
    <row r="191" spans="5:45" ht="47.25" customHeight="1"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</row>
    <row r="192" spans="5:45" ht="47.25" customHeight="1"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</row>
    <row r="193" spans="5:45" ht="47.25" customHeight="1"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</row>
    <row r="194" spans="5:45" ht="47.25" customHeight="1"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</row>
    <row r="195" spans="5:45" ht="47.25" customHeight="1"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</row>
    <row r="196" spans="5:45" ht="47.25" customHeight="1"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</row>
    <row r="197" spans="5:45" ht="47.25" customHeight="1"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</row>
    <row r="198" spans="5:45" ht="47.25" customHeight="1"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</row>
    <row r="199" spans="5:45" ht="47.25" customHeight="1"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</row>
    <row r="200" spans="5:45" ht="47.25" customHeight="1"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</row>
    <row r="201" spans="5:45" ht="47.25" customHeight="1"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</row>
    <row r="202" spans="5:45" ht="47.25" customHeight="1"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</row>
    <row r="203" spans="5:45" ht="47.25" customHeight="1"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</row>
    <row r="204" spans="5:45" ht="47.25" customHeight="1"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</row>
    <row r="205" spans="5:45" ht="47.25" customHeight="1"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</row>
    <row r="206" spans="5:45" ht="47.25" customHeight="1"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</row>
    <row r="207" spans="5:45" ht="47.25" customHeight="1"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</row>
    <row r="208" spans="5:45" ht="47.25" customHeight="1"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</row>
    <row r="209" spans="5:45" ht="47.25" customHeight="1"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</row>
    <row r="210" spans="5:45" ht="47.25" customHeight="1"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</row>
    <row r="211" spans="5:45" ht="47.25" customHeight="1"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</row>
    <row r="212" spans="5:45" ht="47.25" customHeight="1"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</row>
    <row r="213" spans="5:45" ht="47.25" customHeight="1"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</row>
    <row r="214" spans="5:45" ht="47.25" customHeight="1"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</row>
    <row r="215" spans="5:45" ht="47.25" customHeight="1"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</row>
    <row r="216" spans="5:45" ht="47.25" customHeight="1"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</row>
    <row r="217" spans="5:45" ht="47.25" customHeight="1"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</row>
    <row r="218" spans="5:45" ht="47.25" customHeight="1"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</row>
    <row r="219" spans="5:45" ht="47.25" customHeight="1"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</row>
    <row r="220" spans="5:45" ht="47.25" customHeight="1"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</row>
    <row r="221" spans="5:45" ht="47.25" customHeight="1"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</row>
    <row r="222" spans="5:45" ht="47.25" customHeight="1"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</row>
    <row r="223" spans="5:45" ht="47.25" customHeight="1"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</row>
    <row r="224" spans="5:45" ht="47.25" customHeight="1"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</row>
    <row r="225" spans="5:45" ht="47.25" customHeight="1"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</row>
    <row r="226" spans="5:45" ht="47.25" customHeight="1"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</row>
    <row r="227" spans="5:45" ht="47.25" customHeight="1"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</row>
    <row r="228" spans="5:45" ht="47.25" customHeight="1"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</row>
    <row r="229" spans="5:45" ht="47.25" customHeight="1"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</row>
    <row r="230" spans="5:45" ht="47.25" customHeight="1"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</row>
    <row r="231" spans="5:45" ht="47.25" customHeight="1"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</row>
    <row r="232" spans="5:45" ht="47.25" customHeight="1"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</row>
    <row r="233" spans="5:45" ht="47.25" customHeight="1"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</row>
    <row r="234" spans="5:45" ht="47.25" customHeight="1"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</row>
    <row r="235" spans="5:45" ht="47.25" customHeight="1"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</row>
    <row r="236" spans="5:45" ht="47.25" customHeight="1"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</row>
    <row r="237" spans="5:45" ht="47.25" customHeight="1"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</row>
    <row r="238" spans="5:45" ht="47.25" customHeight="1"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</row>
    <row r="239" spans="5:45" ht="47.25" customHeight="1"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</row>
    <row r="240" spans="5:45" ht="47.25" customHeight="1"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</row>
    <row r="241" spans="5:45" ht="47.25" customHeight="1"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</row>
    <row r="242" spans="5:45" ht="47.25" customHeight="1"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</row>
    <row r="243" spans="5:45" ht="47.25" customHeight="1"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</row>
    <row r="244" spans="5:45" ht="47.25" customHeight="1"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</row>
    <row r="245" spans="5:45" ht="47.25" customHeight="1"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</row>
    <row r="246" spans="5:45" ht="47.25" customHeight="1"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</row>
    <row r="247" spans="5:45" ht="47.25" customHeight="1"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</row>
    <row r="248" spans="5:45" ht="47.25" customHeight="1"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</row>
    <row r="249" spans="5:45" ht="47.25" customHeight="1"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</row>
    <row r="250" spans="5:45" ht="47.25" customHeight="1"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</row>
    <row r="251" spans="5:45" ht="47.25" customHeight="1"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</row>
    <row r="252" spans="5:45" ht="47.25" customHeight="1"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</row>
    <row r="253" spans="5:45" ht="47.25" customHeight="1"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</row>
    <row r="254" spans="5:45" ht="47.25" customHeight="1"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</row>
    <row r="255" spans="5:45" ht="47.25" customHeight="1"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</row>
    <row r="256" spans="5:45" ht="47.25" customHeight="1"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</row>
    <row r="257" spans="5:45" ht="47.25" customHeight="1"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</row>
    <row r="258" spans="5:45" ht="47.25" customHeight="1"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</row>
    <row r="259" spans="5:45" ht="47.25" customHeight="1"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</row>
    <row r="260" spans="5:45" ht="47.25" customHeight="1"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</row>
    <row r="261" spans="5:45" ht="47.25" customHeight="1"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</row>
    <row r="262" spans="5:45" ht="47.25" customHeight="1"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</row>
    <row r="263" spans="5:45" ht="47.25" customHeight="1"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</row>
    <row r="264" spans="5:45" ht="47.25" customHeight="1"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</row>
    <row r="265" spans="5:45" ht="47.25" customHeight="1"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</row>
    <row r="266" spans="5:45" ht="47.25" customHeight="1"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</row>
    <row r="267" spans="5:45" ht="47.25" customHeight="1"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</row>
    <row r="268" spans="5:45" ht="47.25" customHeight="1"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</row>
    <row r="269" spans="5:45" ht="47.25" customHeight="1"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</row>
    <row r="270" spans="5:45" ht="47.25" customHeight="1"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</row>
    <row r="271" spans="5:45" ht="47.25" customHeight="1"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</row>
    <row r="272" spans="5:45" ht="47.25" customHeight="1"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</row>
    <row r="273" spans="5:45" ht="47.25" customHeight="1"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</row>
    <row r="274" spans="5:45" ht="47.25" customHeight="1"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</row>
    <row r="275" spans="5:45" ht="47.25" customHeight="1"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</row>
    <row r="276" spans="5:45" ht="47.25" customHeight="1"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</row>
    <row r="277" spans="5:45" ht="47.25" customHeight="1"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</row>
    <row r="278" spans="5:45" ht="47.25" customHeight="1"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</row>
    <row r="279" spans="5:45" ht="47.25" customHeight="1"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</row>
    <row r="280" spans="5:45" ht="47.25" customHeight="1"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</row>
    <row r="281" spans="5:45" ht="47.25" customHeight="1"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</row>
    <row r="282" spans="5:45" ht="47.25" customHeight="1"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</row>
    <row r="283" spans="5:45" ht="47.25" customHeight="1"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</row>
    <row r="284" spans="5:45" ht="47.25" customHeight="1"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</row>
    <row r="285" spans="5:45" ht="47.25" customHeight="1"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</row>
    <row r="286" spans="5:45" ht="47.25" customHeight="1"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</row>
    <row r="287" spans="5:45" ht="47.25" customHeight="1"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</row>
    <row r="288" spans="5:45" ht="47.25" customHeight="1"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</row>
    <row r="289" spans="5:45" ht="47.25" customHeight="1"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</row>
    <row r="290" spans="5:45" ht="47.25" customHeight="1"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</row>
    <row r="291" spans="5:45" ht="47.25" customHeight="1"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</row>
    <row r="292" spans="5:45" ht="47.25" customHeight="1"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</row>
    <row r="293" spans="5:45" ht="47.25" customHeight="1"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</row>
    <row r="294" spans="5:45" ht="47.25" customHeight="1"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</row>
    <row r="295" spans="5:45" ht="47.25" customHeight="1"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</row>
    <row r="296" spans="5:45" ht="47.25" customHeight="1"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</row>
    <row r="297" spans="5:45" ht="47.25" customHeight="1"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</row>
    <row r="298" spans="5:45" ht="47.25" customHeight="1"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</row>
    <row r="299" spans="5:45" ht="47.25" customHeight="1"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</row>
    <row r="300" spans="5:45" ht="47.25" customHeight="1"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</row>
    <row r="301" spans="5:45" ht="47.25" customHeight="1"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</row>
    <row r="302" spans="5:45" ht="47.25" customHeight="1"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</row>
    <row r="303" spans="5:45" ht="47.25" customHeight="1"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</row>
    <row r="304" spans="5:45" ht="47.25" customHeight="1"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</row>
    <row r="305" spans="5:45" ht="47.25" customHeight="1"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</row>
    <row r="306" spans="5:45" ht="47.25" customHeight="1"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</row>
    <row r="307" spans="5:45" ht="47.25" customHeight="1"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</row>
    <row r="308" spans="5:45" ht="47.25" customHeight="1"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</row>
    <row r="309" spans="5:45" ht="47.25" customHeight="1"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</row>
    <row r="310" spans="5:45" ht="47.25" customHeight="1"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</row>
    <row r="311" spans="5:45" ht="47.25" customHeight="1"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</row>
    <row r="312" spans="5:45" ht="47.25" customHeight="1"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</row>
    <row r="313" spans="5:45" ht="47.25" customHeight="1"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</row>
    <row r="314" spans="5:45" ht="47.25" customHeight="1"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</row>
    <row r="315" spans="5:45" ht="47.25" customHeight="1"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</row>
    <row r="316" spans="5:45" ht="47.25" customHeight="1"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</row>
    <row r="317" spans="5:45" ht="47.25" customHeight="1"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</row>
    <row r="318" spans="5:45" ht="47.25" customHeight="1"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</row>
    <row r="319" spans="5:45" ht="47.25" customHeight="1"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</row>
    <row r="320" spans="5:45" ht="47.25" customHeight="1"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</row>
    <row r="321" spans="5:45" ht="47.25" customHeight="1"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</row>
    <row r="322" spans="5:45" ht="47.25" customHeight="1"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</row>
    <row r="323" spans="5:45" ht="47.25" customHeight="1"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</row>
    <row r="324" spans="5:45" ht="47.25" customHeight="1"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</row>
    <row r="325" spans="5:45" ht="47.25" customHeight="1"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</row>
    <row r="326" spans="5:45" ht="47.25" customHeight="1"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</row>
    <row r="327" spans="5:45" ht="47.25" customHeight="1"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</row>
    <row r="328" spans="5:45" ht="47.25" customHeight="1"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</row>
    <row r="329" spans="5:45" ht="47.25" customHeight="1"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</row>
    <row r="330" spans="5:45" ht="47.25" customHeight="1"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</row>
    <row r="331" spans="5:45" ht="47.25" customHeight="1"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</row>
    <row r="332" spans="5:45" ht="47.25" customHeight="1"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</row>
    <row r="333" spans="5:45" ht="47.25" customHeight="1"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</row>
    <row r="334" spans="5:45" ht="47.25" customHeight="1"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</row>
    <row r="335" spans="5:45" ht="47.25" customHeight="1"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</row>
    <row r="336" spans="5:45" ht="47.25" customHeight="1"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</row>
    <row r="337" spans="5:45" ht="47.25" customHeight="1"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</row>
    <row r="338" spans="5:45" ht="47.25" customHeight="1"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</row>
    <row r="339" spans="5:45" ht="47.25" customHeight="1"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</row>
    <row r="340" spans="5:45" ht="47.25" customHeight="1"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</row>
    <row r="341" spans="5:45" ht="47.25" customHeight="1"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</row>
    <row r="342" spans="5:45" ht="47.25" customHeight="1"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</row>
    <row r="343" spans="5:45" ht="47.25" customHeight="1"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</row>
    <row r="344" spans="5:45" ht="47.25" customHeight="1"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</row>
    <row r="345" spans="5:45" ht="47.25" customHeight="1"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</row>
    <row r="346" spans="5:45" ht="47.25" customHeight="1"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</row>
    <row r="347" spans="5:45" ht="47.25" customHeight="1"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</row>
    <row r="348" spans="5:45" ht="47.25" customHeight="1"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</row>
    <row r="349" spans="5:45" ht="47.25" customHeight="1"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</row>
    <row r="350" spans="5:45" ht="47.25" customHeight="1"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</row>
    <row r="351" spans="5:45" ht="47.25" customHeight="1"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</row>
    <row r="352" spans="5:45" ht="47.25" customHeight="1"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</row>
    <row r="353" spans="5:45" ht="47.25" customHeight="1"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</row>
    <row r="354" spans="5:45" ht="47.25" customHeight="1"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</row>
    <row r="355" spans="5:45" ht="47.25" customHeight="1"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</row>
    <row r="356" spans="5:45" ht="47.25" customHeight="1"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</row>
    <row r="357" spans="5:45" ht="47.25" customHeight="1"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</row>
    <row r="358" spans="5:45" ht="47.25" customHeight="1"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</row>
    <row r="359" spans="5:45" ht="47.25" customHeight="1"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</row>
    <row r="360" spans="5:45" ht="47.25" customHeight="1"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</row>
    <row r="361" spans="5:45" ht="47.25" customHeight="1"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</row>
    <row r="362" spans="5:45" ht="47.25" customHeight="1"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</row>
    <row r="363" spans="5:45" ht="47.25" customHeight="1"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</row>
    <row r="364" spans="5:45" ht="47.25" customHeight="1"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</row>
    <row r="365" spans="5:45" ht="47.25" customHeight="1"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</row>
    <row r="366" spans="5:45" ht="47.25" customHeight="1"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</row>
    <row r="367" spans="5:45" ht="47.25" customHeight="1"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</row>
    <row r="368" spans="5:45" ht="47.25" customHeight="1"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</row>
    <row r="369" spans="5:45" ht="47.25" customHeight="1"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</row>
    <row r="370" spans="5:45" ht="47.25" customHeight="1"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</row>
    <row r="371" spans="5:45" ht="47.25" customHeight="1"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</row>
    <row r="372" spans="5:45" ht="47.25" customHeight="1"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</row>
    <row r="373" spans="5:45" ht="47.25" customHeight="1"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</row>
    <row r="374" spans="5:45" ht="47.25" customHeight="1"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</row>
    <row r="375" spans="5:45" ht="47.25" customHeight="1"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</row>
    <row r="376" spans="5:45" ht="47.25" customHeight="1"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</row>
    <row r="377" spans="5:45" ht="47.25" customHeight="1"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</row>
    <row r="378" spans="5:45" ht="47.25" customHeight="1"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</row>
    <row r="379" spans="5:45" ht="47.25" customHeight="1"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</row>
    <row r="380" spans="5:45" ht="47.25" customHeight="1"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</row>
    <row r="381" spans="5:45" ht="47.25" customHeight="1"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</row>
    <row r="382" spans="5:45" ht="47.25" customHeight="1"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</row>
    <row r="383" spans="5:45" ht="47.25" customHeight="1"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</row>
    <row r="384" spans="5:45" ht="47.25" customHeight="1"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</row>
    <row r="385" spans="5:45" ht="47.25" customHeight="1"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</row>
    <row r="386" spans="5:45" ht="47.25" customHeight="1"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</row>
    <row r="387" spans="5:45" ht="47.25" customHeight="1"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</row>
    <row r="388" spans="5:45" ht="47.25" customHeight="1"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</row>
    <row r="389" spans="5:45" ht="47.25" customHeight="1"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</row>
    <row r="390" spans="5:45" ht="47.25" customHeight="1"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</row>
    <row r="391" spans="5:45" ht="47.25" customHeight="1"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</row>
    <row r="392" spans="5:45" ht="47.25" customHeight="1"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</row>
    <row r="393" spans="5:45" ht="47.25" customHeight="1"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</row>
    <row r="394" spans="5:45" ht="47.25" customHeight="1"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</row>
    <row r="395" spans="5:45" ht="47.25" customHeight="1"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</row>
    <row r="396" spans="5:45" ht="47.25" customHeight="1"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</row>
    <row r="397" spans="5:45" ht="47.25" customHeight="1"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</row>
    <row r="398" spans="5:45" ht="47.25" customHeight="1"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</row>
    <row r="399" spans="5:45" ht="47.25" customHeight="1"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</row>
    <row r="400" spans="5:45" ht="47.25" customHeight="1"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</row>
    <row r="401" spans="5:45" ht="47.25" customHeight="1"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</row>
    <row r="402" spans="5:45" ht="47.25" customHeight="1"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</row>
    <row r="403" spans="5:45" ht="47.25" customHeight="1"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</row>
    <row r="404" spans="5:45" ht="47.25" customHeight="1"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</row>
    <row r="405" spans="5:45" ht="47.25" customHeight="1"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</row>
    <row r="406" spans="5:45" ht="47.25" customHeight="1"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</row>
    <row r="407" spans="5:45" ht="47.25" customHeight="1"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</row>
    <row r="408" spans="5:45" ht="47.25" customHeight="1"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</row>
    <row r="409" spans="5:45" ht="47.25" customHeight="1"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</row>
    <row r="410" spans="5:45" ht="47.25" customHeight="1"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</row>
    <row r="411" spans="5:45" ht="47.25" customHeight="1"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</row>
    <row r="412" spans="5:45" ht="47.25" customHeight="1"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</row>
    <row r="413" spans="5:45" ht="47.25" customHeight="1"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</row>
    <row r="414" spans="5:45" ht="47.25" customHeight="1"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</row>
    <row r="415" spans="5:45" ht="47.25" customHeight="1"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</row>
    <row r="416" spans="5:45" ht="47.25" customHeight="1"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</row>
    <row r="417" spans="5:45" ht="47.25" customHeight="1"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</row>
    <row r="418" spans="5:45" ht="47.25" customHeight="1"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</row>
    <row r="419" spans="5:45" ht="47.25" customHeight="1"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</row>
    <row r="420" spans="5:45" ht="47.25" customHeight="1"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</row>
    <row r="421" spans="5:45" ht="47.25" customHeight="1"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</row>
    <row r="422" spans="5:45" ht="47.25" customHeight="1"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</row>
    <row r="423" spans="5:45" ht="47.25" customHeight="1"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</row>
    <row r="424" spans="5:45" ht="47.25" customHeight="1"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</row>
    <row r="425" spans="5:45" ht="47.25" customHeight="1"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</row>
    <row r="426" spans="5:45" ht="47.25" customHeight="1"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</row>
    <row r="427" spans="5:45" ht="47.25" customHeight="1"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</row>
    <row r="428" spans="5:45" ht="47.25" customHeight="1"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</row>
    <row r="429" spans="5:45" ht="47.25" customHeight="1"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</row>
    <row r="430" spans="5:45" ht="47.25" customHeight="1"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</row>
    <row r="431" spans="5:45" ht="47.25" customHeight="1"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</row>
    <row r="432" spans="5:45" ht="47.25" customHeight="1"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</row>
    <row r="433" spans="5:45" ht="47.25" customHeight="1"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</row>
    <row r="434" spans="5:45" ht="47.25" customHeight="1"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</row>
    <row r="435" spans="5:45" ht="47.25" customHeight="1"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</row>
    <row r="436" spans="5:45" ht="47.25" customHeight="1"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</row>
    <row r="437" spans="5:45" ht="47.25" customHeight="1"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</row>
    <row r="438" spans="5:45" ht="47.25" customHeight="1"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</row>
    <row r="439" spans="5:45" ht="47.25" customHeight="1"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</row>
    <row r="440" spans="5:45" ht="47.25" customHeight="1"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</row>
    <row r="441" spans="5:45" ht="47.25" customHeight="1"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</row>
    <row r="442" spans="5:45" ht="47.25" customHeight="1"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</row>
    <row r="443" spans="5:45" ht="47.25" customHeight="1"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</row>
    <row r="444" spans="5:45" ht="47.25" customHeight="1"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</row>
    <row r="445" spans="5:45" ht="47.25" customHeight="1"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</row>
    <row r="446" spans="5:45" ht="47.25" customHeight="1"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</row>
    <row r="447" spans="5:45" ht="47.25" customHeight="1"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</row>
    <row r="448" spans="5:45" ht="47.25" customHeight="1"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</row>
    <row r="449" spans="5:45" ht="47.25" customHeight="1"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</row>
    <row r="450" spans="5:45" ht="47.25" customHeight="1"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</row>
    <row r="451" spans="5:45" ht="47.25" customHeight="1"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</row>
    <row r="452" spans="5:45" ht="47.25" customHeight="1"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</row>
    <row r="453" spans="5:45" ht="47.25" customHeight="1"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</row>
    <row r="454" spans="5:45" ht="47.25" customHeight="1"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</row>
    <row r="455" spans="5:45" ht="47.25" customHeight="1"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</row>
    <row r="456" spans="5:45" ht="47.25" customHeight="1"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</row>
    <row r="457" spans="5:45" ht="47.25" customHeight="1"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</row>
    <row r="458" spans="5:45" ht="47.25" customHeight="1"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</row>
    <row r="459" spans="5:45" ht="47.25" customHeight="1"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</row>
    <row r="460" spans="5:45" ht="47.25" customHeight="1"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</row>
    <row r="461" spans="5:45" ht="47.25" customHeight="1"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</row>
    <row r="462" spans="5:45" ht="47.25" customHeight="1"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</row>
    <row r="463" spans="5:45" ht="47.25" customHeight="1"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</row>
    <row r="464" spans="5:45" ht="47.25" customHeight="1"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</row>
    <row r="465" spans="5:45" ht="47.25" customHeight="1"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</row>
    <row r="466" spans="5:45" ht="47.25" customHeight="1"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</row>
    <row r="467" spans="5:45" ht="47.25" customHeight="1"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</row>
    <row r="468" spans="5:45" ht="47.25" customHeight="1"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</row>
    <row r="469" spans="5:45" ht="47.25" customHeight="1"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</row>
    <row r="470" spans="5:45" ht="47.25" customHeight="1"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</row>
    <row r="471" spans="5:45" ht="47.25" customHeight="1"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</row>
    <row r="472" spans="5:45" ht="47.25" customHeight="1"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</row>
    <row r="473" spans="5:45" ht="47.25" customHeight="1"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</row>
    <row r="474" spans="5:45" ht="47.25" customHeight="1"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</row>
    <row r="475" spans="5:45" ht="47.25" customHeight="1"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</row>
    <row r="476" spans="5:45" ht="47.25" customHeight="1"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</row>
    <row r="477" spans="5:45" ht="47.25" customHeight="1"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</row>
    <row r="478" spans="5:45" ht="47.25" customHeight="1"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</row>
    <row r="479" spans="5:45" ht="47.25" customHeight="1"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</row>
    <row r="480" spans="5:45" ht="47.25" customHeight="1"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</row>
    <row r="481" spans="5:45" ht="47.25" customHeight="1"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</row>
    <row r="482" spans="5:45" ht="47.25" customHeight="1"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</row>
    <row r="483" spans="5:45" ht="47.25" customHeight="1"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</row>
    <row r="484" spans="5:45" ht="47.25" customHeight="1"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</row>
    <row r="485" spans="5:45" ht="47.25" customHeight="1"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</row>
    <row r="486" spans="5:45" ht="47.25" customHeight="1"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</row>
    <row r="487" spans="5:45" ht="47.25" customHeight="1"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</row>
    <row r="488" spans="5:45" ht="47.25" customHeight="1"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</row>
    <row r="489" spans="5:45" ht="47.25" customHeight="1"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</row>
    <row r="490" spans="5:45" ht="47.25" customHeight="1"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</row>
    <row r="491" spans="5:45" ht="47.25" customHeight="1"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</row>
    <row r="492" spans="5:45" ht="47.25" customHeight="1"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</row>
    <row r="493" spans="5:45" ht="47.25" customHeight="1"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</row>
    <row r="494" spans="5:45" ht="47.25" customHeight="1"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</row>
    <row r="495" spans="5:45" ht="47.25" customHeight="1"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</row>
    <row r="496" spans="5:45" ht="47.25" customHeight="1"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</row>
    <row r="497" spans="5:45" ht="47.25" customHeight="1"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</row>
    <row r="498" spans="5:45" ht="47.25" customHeight="1"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</row>
    <row r="499" spans="5:45" ht="47.25" customHeight="1"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</row>
    <row r="500" spans="5:45" ht="47.25" customHeight="1"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</row>
    <row r="501" spans="5:45" ht="47.25" customHeight="1"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</row>
    <row r="502" spans="5:45" ht="47.25" customHeight="1"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</row>
    <row r="503" spans="5:45" ht="47.25" customHeight="1"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</row>
    <row r="504" spans="5:45" ht="47.25" customHeight="1"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</row>
    <row r="505" spans="5:45" ht="47.25" customHeight="1"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</row>
    <row r="506" spans="5:45" ht="47.25" customHeight="1"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</row>
    <row r="507" spans="5:45" ht="47.25" customHeight="1"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</row>
    <row r="508" spans="5:45" ht="47.25" customHeight="1"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</row>
    <row r="509" spans="5:45" ht="47.25" customHeight="1"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</row>
    <row r="510" spans="5:45" ht="47.25" customHeight="1"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</row>
    <row r="511" spans="5:45" ht="47.25" customHeight="1"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</row>
    <row r="512" spans="5:45" ht="47.25" customHeight="1"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</row>
    <row r="513" spans="5:45" ht="47.25" customHeight="1"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</row>
    <row r="514" spans="5:45" ht="47.25" customHeight="1"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</row>
    <row r="515" spans="5:45" ht="47.25" customHeight="1"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</row>
    <row r="516" spans="5:45" ht="47.25" customHeight="1"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</row>
    <row r="517" spans="5:45" ht="47.25" customHeight="1"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</row>
    <row r="518" spans="5:45" ht="47.25" customHeight="1"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</row>
    <row r="519" spans="5:45" ht="47.25" customHeight="1"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</row>
    <row r="520" spans="5:45" ht="47.25" customHeight="1"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</row>
    <row r="521" spans="5:45" ht="47.25" customHeight="1"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</row>
    <row r="522" spans="5:45" ht="47.25" customHeight="1"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</row>
    <row r="523" spans="5:45" ht="47.25" customHeight="1"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</row>
    <row r="524" spans="5:45" ht="47.25" customHeight="1"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</row>
    <row r="525" spans="5:45" ht="47.25" customHeight="1"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</row>
    <row r="526" spans="5:45" ht="47.25" customHeight="1"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</row>
    <row r="527" spans="5:45" ht="47.25" customHeight="1"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</row>
    <row r="528" spans="5:45" ht="47.25" customHeight="1"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</row>
    <row r="529" spans="5:45" ht="47.25" customHeight="1"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</row>
    <row r="530" spans="5:45" ht="47.25" customHeight="1"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</row>
    <row r="531" spans="5:45" ht="47.25" customHeight="1"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</row>
    <row r="532" spans="5:45" ht="47.25" customHeight="1"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</row>
    <row r="533" spans="5:45" ht="47.25" customHeight="1"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</row>
    <row r="534" spans="5:45" ht="47.25" customHeight="1"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</row>
    <row r="535" spans="5:45" ht="47.25" customHeight="1"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</row>
    <row r="536" spans="5:45" ht="47.25" customHeight="1"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</row>
    <row r="537" spans="5:45" ht="47.25" customHeight="1"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</row>
    <row r="538" spans="5:45" ht="47.25" customHeight="1"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</row>
    <row r="539" spans="5:45" ht="47.25" customHeight="1"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</row>
    <row r="540" spans="5:45" ht="47.25" customHeight="1"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</row>
    <row r="541" spans="5:45" ht="47.25" customHeight="1"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</row>
    <row r="542" spans="5:45" ht="47.25" customHeight="1"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</row>
    <row r="543" spans="5:45" ht="47.25" customHeight="1"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</row>
    <row r="544" spans="5:45" ht="47.25" customHeight="1"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</row>
    <row r="545" spans="5:45" ht="47.25" customHeight="1"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</row>
    <row r="546" spans="5:45" ht="47.25" customHeight="1"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</row>
    <row r="547" spans="5:45" ht="47.25" customHeight="1"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</row>
    <row r="548" spans="5:45" ht="47.25" customHeight="1"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</row>
    <row r="549" spans="5:45" ht="47.25" customHeight="1"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</row>
    <row r="550" spans="5:45" ht="47.25" customHeight="1"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</row>
    <row r="551" spans="5:45" ht="47.25" customHeight="1"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</row>
    <row r="552" spans="5:45" ht="47.25" customHeight="1"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</row>
    <row r="553" spans="5:45" ht="47.25" customHeight="1"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</row>
    <row r="554" spans="5:45" ht="47.25" customHeight="1"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</row>
    <row r="555" spans="5:45" ht="47.25" customHeight="1"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</row>
    <row r="556" spans="5:45" ht="47.25" customHeight="1"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</row>
    <row r="557" spans="5:45" ht="47.25" customHeight="1"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</row>
    <row r="558" spans="5:45" ht="47.25" customHeight="1"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</row>
    <row r="559" spans="5:45" ht="47.25" customHeight="1"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</row>
    <row r="560" spans="5:45" ht="47.25" customHeight="1"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</row>
    <row r="561" spans="5:45" ht="47.25" customHeight="1"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</row>
    <row r="562" spans="5:45" ht="47.25" customHeight="1"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</row>
    <row r="563" spans="5:45" ht="47.25" customHeight="1"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</row>
    <row r="564" spans="5:45" ht="47.25" customHeight="1"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</row>
    <row r="565" spans="5:45" ht="47.25" customHeight="1"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</row>
    <row r="566" spans="5:45" ht="47.25" customHeight="1"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</row>
    <row r="567" spans="5:45" ht="47.25" customHeight="1"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</row>
    <row r="568" spans="5:45" ht="47.25" customHeight="1"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</row>
    <row r="569" spans="5:45" ht="47.25" customHeight="1"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</row>
    <row r="570" spans="5:45" ht="47.25" customHeight="1"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</row>
    <row r="571" spans="5:45" ht="47.25" customHeight="1"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</row>
    <row r="572" spans="5:45" ht="47.25" customHeight="1"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</row>
    <row r="573" spans="5:45" ht="47.25" customHeight="1"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</row>
    <row r="574" spans="5:45" ht="47.25" customHeight="1"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</row>
    <row r="575" spans="5:45" ht="47.25" customHeight="1"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</row>
    <row r="576" spans="5:45" ht="47.25" customHeight="1"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</row>
    <row r="577" spans="5:45" ht="47.25" customHeight="1"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</row>
    <row r="578" spans="5:45" ht="47.25" customHeight="1"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</row>
    <row r="579" spans="5:45" ht="47.25" customHeight="1"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</row>
    <row r="580" spans="5:45" ht="47.25" customHeight="1"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</row>
    <row r="581" spans="5:45" ht="47.25" customHeight="1"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</row>
    <row r="582" spans="5:45" ht="47.25" customHeight="1"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</row>
    <row r="583" spans="5:45" ht="47.25" customHeight="1"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</row>
    <row r="584" spans="5:45" ht="47.25" customHeight="1"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</row>
    <row r="585" spans="5:45" ht="47.25" customHeight="1"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</row>
    <row r="586" spans="5:45" ht="47.25" customHeight="1"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</row>
    <row r="587" spans="5:45" ht="47.25" customHeight="1"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</row>
    <row r="588" spans="5:45" ht="47.25" customHeight="1"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</row>
    <row r="589" spans="5:45" ht="47.25" customHeight="1"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</row>
    <row r="590" spans="5:45" ht="47.25" customHeight="1"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</row>
    <row r="591" spans="5:45" ht="47.25" customHeight="1"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</row>
    <row r="592" spans="5:45" ht="47.25" customHeight="1"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</row>
    <row r="593" spans="5:45" ht="47.25" customHeight="1"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</row>
    <row r="594" spans="5:45" ht="47.25" customHeight="1"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</row>
    <row r="595" spans="5:45" ht="47.25" customHeight="1"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</row>
    <row r="596" spans="5:45" ht="47.25" customHeight="1"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</row>
    <row r="597" spans="5:45" ht="47.25" customHeight="1"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</row>
    <row r="598" spans="5:45" ht="47.25" customHeight="1"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</row>
    <row r="599" spans="5:45" ht="47.25" customHeight="1"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</row>
    <row r="600" spans="5:45" ht="47.25" customHeight="1"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</row>
    <row r="601" spans="5:45" ht="47.25" customHeight="1"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</row>
    <row r="602" spans="5:45" ht="47.25" customHeight="1"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</row>
    <row r="603" spans="5:45" ht="47.25" customHeight="1"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</row>
    <row r="604" spans="5:45" ht="47.25" customHeight="1"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</row>
    <row r="605" spans="5:45" ht="47.25" customHeight="1"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</row>
    <row r="606" spans="5:45" ht="47.25" customHeight="1"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</row>
    <row r="607" spans="5:45" ht="47.25" customHeight="1"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</row>
    <row r="608" spans="5:45" ht="47.25" customHeight="1"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</row>
    <row r="609" spans="5:45" ht="47.25" customHeight="1"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</row>
    <row r="610" spans="5:45" ht="47.25" customHeight="1"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</row>
    <row r="611" spans="5:45" ht="47.25" customHeight="1"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</row>
    <row r="612" spans="5:45" ht="47.25" customHeight="1"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</row>
    <row r="613" spans="5:45" ht="47.25" customHeight="1"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</row>
    <row r="614" spans="5:45" ht="47.25" customHeight="1"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</row>
    <row r="615" spans="5:45" ht="47.25" customHeight="1"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</row>
    <row r="616" spans="5:45" ht="47.25" customHeight="1"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</row>
    <row r="617" spans="5:45" ht="47.25" customHeight="1"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</row>
    <row r="618" spans="5:45" ht="47.25" customHeight="1"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</row>
    <row r="619" spans="5:45" ht="47.25" customHeight="1"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</row>
    <row r="620" spans="5:45" ht="47.25" customHeight="1"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</row>
    <row r="621" spans="5:45" ht="47.25" customHeight="1"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</row>
    <row r="622" spans="5:45" ht="47.25" customHeight="1"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</row>
    <row r="623" spans="5:45" ht="47.25" customHeight="1"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</row>
    <row r="624" spans="5:45" ht="47.25" customHeight="1"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</row>
    <row r="625" spans="5:45" ht="47.25" customHeight="1"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</row>
    <row r="626" spans="5:45" ht="47.25" customHeight="1"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</row>
    <row r="627" spans="5:45" ht="47.25" customHeight="1"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</row>
    <row r="628" spans="5:45" ht="47.25" customHeight="1"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</row>
    <row r="629" spans="5:45" ht="47.25" customHeight="1"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</row>
    <row r="630" spans="5:45" ht="47.25" customHeight="1"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</row>
    <row r="631" spans="5:45" ht="47.25" customHeight="1"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</row>
    <row r="632" spans="5:45" ht="47.25" customHeight="1"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</row>
    <row r="633" spans="5:45" ht="47.25" customHeight="1"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</row>
    <row r="634" spans="5:45" ht="47.25" customHeight="1"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</row>
    <row r="635" spans="5:45" ht="47.25" customHeight="1"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</row>
    <row r="636" spans="5:45" ht="47.25" customHeight="1"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</row>
    <row r="637" spans="5:45" ht="47.25" customHeight="1"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</row>
    <row r="638" spans="5:45" ht="47.25" customHeight="1"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</row>
    <row r="639" spans="5:45" ht="47.25" customHeight="1"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</row>
    <row r="640" spans="5:45" ht="47.25" customHeight="1"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</row>
    <row r="641" spans="5:45" ht="47.25" customHeight="1"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</row>
    <row r="642" spans="5:45" ht="47.25" customHeight="1"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</row>
    <row r="643" spans="5:45" ht="47.25" customHeight="1"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</row>
    <row r="644" spans="5:45" ht="47.25" customHeight="1"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</row>
    <row r="645" spans="5:45" ht="47.25" customHeight="1"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</row>
    <row r="646" spans="5:45" ht="47.25" customHeight="1"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</row>
    <row r="647" spans="5:45" ht="47.25" customHeight="1"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</row>
    <row r="648" spans="5:45" ht="47.25" customHeight="1"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</row>
    <row r="649" spans="5:45" ht="47.25" customHeight="1"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</row>
    <row r="650" spans="5:45" ht="47.25" customHeight="1"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</row>
    <row r="651" spans="5:45" ht="47.25" customHeight="1"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</row>
    <row r="652" spans="5:45" ht="47.25" customHeight="1"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</row>
    <row r="653" spans="5:45" ht="47.25" customHeight="1"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</row>
    <row r="654" spans="5:45" ht="47.25" customHeight="1"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</row>
    <row r="655" spans="5:45" ht="47.25" customHeight="1"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</row>
    <row r="656" spans="5:45" ht="47.25" customHeight="1"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</row>
    <row r="657" spans="5:45" ht="47.25" customHeight="1"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</row>
    <row r="658" spans="5:45" ht="47.25" customHeight="1"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</row>
    <row r="659" spans="5:45" ht="47.25" customHeight="1"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</row>
    <row r="660" spans="5:45" ht="47.25" customHeight="1"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</row>
    <row r="661" spans="5:45" ht="47.25" customHeight="1"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</row>
    <row r="662" spans="5:45" ht="47.25" customHeight="1"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</row>
    <row r="663" spans="5:45" ht="47.25" customHeight="1"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</row>
    <row r="664" spans="5:45" ht="47.25" customHeight="1"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</row>
    <row r="665" spans="5:45" ht="47.25" customHeight="1"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</row>
    <row r="666" spans="5:45" ht="47.25" customHeight="1"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</row>
    <row r="667" spans="5:45" ht="47.25" customHeight="1"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</row>
    <row r="668" spans="5:45" ht="47.25" customHeight="1"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</row>
    <row r="669" spans="5:45" ht="47.25" customHeight="1"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</row>
    <row r="670" spans="5:45" ht="47.25" customHeight="1"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</row>
    <row r="671" spans="5:45" ht="47.25" customHeight="1"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</row>
    <row r="672" spans="5:45" ht="47.25" customHeight="1"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</row>
    <row r="673" spans="5:45" ht="47.25" customHeight="1"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</row>
    <row r="674" spans="5:45" ht="47.25" customHeight="1"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</row>
    <row r="675" spans="5:45" ht="47.25" customHeight="1"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</row>
    <row r="676" spans="5:45" ht="47.25" customHeight="1"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</row>
    <row r="677" spans="5:45" ht="47.25" customHeight="1"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</row>
    <row r="678" spans="5:45" ht="47.25" customHeight="1"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</row>
    <row r="679" spans="5:45" ht="47.25" customHeight="1"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</row>
    <row r="680" spans="5:45" ht="47.25" customHeight="1"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</row>
    <row r="681" spans="5:45" ht="47.25" customHeight="1"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</row>
    <row r="682" spans="5:45" ht="47.25" customHeight="1"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</row>
    <row r="683" spans="5:45" ht="47.25" customHeight="1"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</row>
    <row r="684" spans="5:45" ht="47.25" customHeight="1"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</row>
    <row r="685" spans="5:45" ht="47.25" customHeight="1"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</row>
    <row r="686" spans="5:45" ht="47.25" customHeight="1"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</row>
    <row r="687" spans="5:45" ht="47.25" customHeight="1"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</row>
    <row r="688" spans="5:45" ht="47.25" customHeight="1"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</row>
    <row r="689" spans="5:45" ht="47.25" customHeight="1"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</row>
    <row r="690" spans="5:45" ht="47.25" customHeight="1"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</row>
    <row r="691" spans="5:45" ht="47.25" customHeight="1"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</row>
    <row r="692" spans="5:45" ht="47.25" customHeight="1"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</row>
    <row r="693" spans="5:45" ht="47.25" customHeight="1"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</row>
    <row r="694" spans="5:45" ht="47.25" customHeight="1"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</row>
    <row r="695" spans="5:45" ht="47.25" customHeight="1"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</row>
    <row r="696" spans="5:45" ht="47.25" customHeight="1"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</row>
    <row r="697" spans="5:45" ht="47.25" customHeight="1"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</row>
    <row r="698" spans="5:45" ht="47.25" customHeight="1"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</row>
    <row r="699" spans="5:45" ht="47.25" customHeight="1"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</row>
    <row r="700" spans="5:45" ht="47.25" customHeight="1"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</row>
    <row r="701" spans="5:45" ht="47.25" customHeight="1"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</row>
    <row r="702" spans="5:45" ht="47.25" customHeight="1"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</row>
    <row r="703" spans="5:45" ht="47.25" customHeight="1"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</row>
    <row r="704" spans="5:45" ht="47.25" customHeight="1"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</row>
    <row r="705" spans="5:45" ht="47.25" customHeight="1"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</row>
    <row r="706" spans="5:45" ht="47.25" customHeight="1"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</row>
    <row r="707" spans="5:45" ht="47.25" customHeight="1"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</row>
    <row r="708" spans="5:45" ht="47.25" customHeight="1"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</row>
    <row r="709" spans="5:45" ht="47.25" customHeight="1"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</row>
    <row r="710" spans="5:45" ht="47.25" customHeight="1"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</row>
    <row r="711" spans="5:45" ht="47.25" customHeight="1"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</row>
    <row r="712" spans="5:45" ht="47.25" customHeight="1"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</row>
    <row r="713" spans="5:45" ht="47.25" customHeight="1"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</row>
    <row r="714" spans="5:45" ht="47.25" customHeight="1"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</row>
    <row r="715" spans="5:45" ht="47.25" customHeight="1"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</row>
    <row r="716" spans="5:45" ht="47.25" customHeight="1"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</row>
    <row r="717" spans="5:45" ht="47.25" customHeight="1"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</row>
    <row r="718" spans="5:45" ht="47.25" customHeight="1"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</row>
    <row r="719" spans="5:45" ht="47.25" customHeight="1"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</row>
    <row r="720" spans="5:45" ht="47.25" customHeight="1"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</row>
    <row r="721" spans="5:45" ht="47.25" customHeight="1"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</row>
    <row r="722" spans="5:45" ht="47.25" customHeight="1"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</row>
    <row r="723" spans="5:45" ht="47.25" customHeight="1"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</row>
    <row r="724" spans="5:45" ht="47.25" customHeight="1"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</row>
    <row r="725" spans="5:45" ht="47.25" customHeight="1"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</row>
    <row r="726" spans="5:45" ht="47.25" customHeight="1"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</row>
    <row r="727" spans="5:45" ht="47.25" customHeight="1"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</row>
    <row r="728" spans="5:45" ht="47.25" customHeight="1"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</row>
    <row r="729" spans="5:45" ht="47.25" customHeight="1"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</row>
    <row r="730" spans="5:45" ht="47.25" customHeight="1"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</row>
    <row r="731" spans="5:45" ht="47.25" customHeight="1"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</row>
    <row r="732" spans="5:45" ht="47.25" customHeight="1"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</row>
    <row r="733" spans="5:45" ht="47.25" customHeight="1"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</row>
    <row r="734" spans="5:45" ht="47.25" customHeight="1"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</row>
    <row r="735" spans="5:45" ht="47.25" customHeight="1"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</row>
    <row r="736" spans="5:45" ht="47.25" customHeight="1"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</row>
    <row r="737" spans="5:45" ht="47.25" customHeight="1"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</row>
    <row r="738" spans="5:45" ht="47.25" customHeight="1"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</row>
    <row r="739" spans="5:45" ht="47.25" customHeight="1"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</row>
    <row r="740" spans="5:45" ht="47.25" customHeight="1"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</row>
    <row r="741" spans="5:45" ht="47.25" customHeight="1"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</row>
    <row r="742" spans="5:45" ht="47.25" customHeight="1"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</row>
    <row r="743" spans="5:45" ht="47.25" customHeight="1"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</row>
    <row r="744" spans="5:45" ht="47.25" customHeight="1"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</row>
    <row r="745" spans="5:45" ht="47.25" customHeight="1"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</row>
    <row r="746" spans="5:45" ht="47.25" customHeight="1"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</row>
    <row r="747" spans="5:45" ht="47.25" customHeight="1"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</row>
    <row r="748" spans="5:45" ht="47.25" customHeight="1"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</row>
    <row r="749" spans="5:45" ht="47.25" customHeight="1"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</row>
    <row r="750" spans="5:45" ht="47.25" customHeight="1"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</row>
    <row r="751" spans="5:45" ht="47.25" customHeight="1"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</row>
    <row r="752" spans="5:45" ht="47.25" customHeight="1"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</row>
    <row r="753" spans="5:45" ht="47.25" customHeight="1"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</row>
    <row r="754" spans="5:45" ht="47.25" customHeight="1"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</row>
    <row r="755" spans="5:45" ht="47.25" customHeight="1"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</row>
    <row r="756" spans="5:45" ht="47.25" customHeight="1"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</row>
    <row r="757" spans="5:45" ht="47.25" customHeight="1"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</row>
    <row r="758" spans="5:45" ht="47.25" customHeight="1"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</row>
    <row r="759" spans="5:45" ht="47.25" customHeight="1"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</row>
    <row r="760" spans="5:45" ht="47.25" customHeight="1"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</row>
    <row r="761" spans="5:45" ht="47.25" customHeight="1"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</row>
    <row r="762" spans="5:45" ht="47.25" customHeight="1"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</row>
    <row r="763" spans="5:45" ht="47.25" customHeight="1"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</row>
    <row r="764" spans="5:45" ht="47.25" customHeight="1"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</row>
    <row r="765" spans="5:45" ht="47.25" customHeight="1"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</row>
    <row r="766" spans="5:45" ht="47.25" customHeight="1"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</row>
    <row r="767" spans="5:45" ht="47.25" customHeight="1"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</row>
    <row r="768" spans="5:45" ht="47.25" customHeight="1"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</row>
    <row r="769" spans="5:45" ht="47.25" customHeight="1"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</row>
    <row r="770" spans="5:45" ht="47.25" customHeight="1"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</row>
    <row r="771" spans="5:45" ht="47.25" customHeight="1"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</row>
    <row r="772" spans="5:45" ht="47.25" customHeight="1"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</row>
    <row r="773" spans="5:45" ht="47.25" customHeight="1"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</row>
    <row r="774" spans="5:45" ht="47.25" customHeight="1"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</row>
    <row r="775" spans="5:45" ht="47.25" customHeight="1"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</row>
    <row r="776" spans="5:45" ht="47.25" customHeight="1"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</row>
    <row r="777" spans="5:45" ht="47.25" customHeight="1"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</row>
    <row r="778" spans="5:45" ht="47.25" customHeight="1"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</row>
    <row r="779" spans="5:45" ht="47.25" customHeight="1"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</row>
    <row r="780" spans="5:45" ht="47.25" customHeight="1"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</row>
    <row r="781" spans="5:45" ht="47.25" customHeight="1"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</row>
    <row r="782" spans="5:45" ht="47.25" customHeight="1"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</row>
    <row r="783" spans="5:45" ht="47.25" customHeight="1"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</row>
    <row r="784" spans="5:45" ht="47.25" customHeight="1"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</row>
    <row r="785" spans="5:45" ht="47.25" customHeight="1"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</row>
    <row r="786" spans="5:45" ht="47.25" customHeight="1"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</row>
    <row r="787" spans="5:45" ht="47.25" customHeight="1"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</row>
    <row r="788" spans="5:45" ht="47.25" customHeight="1"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</row>
    <row r="789" spans="5:45" ht="47.25" customHeight="1"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</row>
    <row r="790" spans="5:45" ht="47.25" customHeight="1"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</row>
    <row r="791" spans="5:45" ht="47.25" customHeight="1"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</row>
    <row r="792" spans="5:45" ht="47.25" customHeight="1"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</row>
    <row r="793" spans="5:45" ht="47.25" customHeight="1"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</row>
    <row r="794" spans="5:45" ht="47.25" customHeight="1"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</row>
    <row r="795" spans="5:45" ht="47.25" customHeight="1"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</row>
    <row r="796" spans="5:45" ht="47.25" customHeight="1"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</row>
    <row r="797" spans="5:45" ht="47.25" customHeight="1"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</row>
    <row r="798" spans="5:45" ht="47.25" customHeight="1"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</row>
    <row r="799" spans="5:45" ht="47.25" customHeight="1"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</row>
    <row r="800" spans="5:45" ht="47.25" customHeight="1"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</row>
    <row r="801" spans="5:45" ht="47.25" customHeight="1"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</row>
    <row r="802" spans="5:45" ht="47.25" customHeight="1"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</row>
    <row r="803" spans="5:45" ht="47.25" customHeight="1"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</row>
    <row r="804" spans="5:45" ht="47.25" customHeight="1"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</row>
    <row r="805" spans="5:45" ht="47.25" customHeight="1"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</row>
    <row r="806" spans="5:45" ht="47.25" customHeight="1"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</row>
    <row r="807" spans="5:45" ht="47.25" customHeight="1"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</row>
    <row r="808" spans="5:45" ht="47.25" customHeight="1"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</row>
    <row r="809" spans="5:45" ht="47.25" customHeight="1"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</row>
    <row r="810" spans="5:45" ht="47.25" customHeight="1"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</row>
    <row r="811" spans="5:45" ht="47.25" customHeight="1"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</row>
    <row r="812" spans="5:45" ht="47.25" customHeight="1"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</row>
    <row r="813" spans="5:45" ht="47.25" customHeight="1"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</row>
    <row r="814" spans="5:45" ht="47.25" customHeight="1"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</row>
    <row r="815" spans="5:45" ht="47.25" customHeight="1"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</row>
    <row r="816" spans="5:45" ht="47.25" customHeight="1"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</row>
    <row r="817" spans="5:45" ht="47.25" customHeight="1"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</row>
    <row r="818" spans="5:45" ht="47.25" customHeight="1"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</row>
  </sheetData>
  <sheetProtection selectLockedCells="1"/>
  <dataConsolidate/>
  <mergeCells count="90">
    <mergeCell ref="L7:N7"/>
    <mergeCell ref="L8:N8"/>
    <mergeCell ref="O7:S7"/>
    <mergeCell ref="O4:S4"/>
    <mergeCell ref="O5:Q5"/>
    <mergeCell ref="O6:S6"/>
    <mergeCell ref="L1:S2"/>
    <mergeCell ref="L3:S3"/>
    <mergeCell ref="L4:N4"/>
    <mergeCell ref="L5:N5"/>
    <mergeCell ref="L6:N6"/>
    <mergeCell ref="Z22:Z24"/>
    <mergeCell ref="AA22:AA24"/>
    <mergeCell ref="AB22:AB24"/>
    <mergeCell ref="R22:R24"/>
    <mergeCell ref="O8:P8"/>
    <mergeCell ref="R10:R12"/>
    <mergeCell ref="S10:S12"/>
    <mergeCell ref="T10:T12"/>
    <mergeCell ref="U22:U24"/>
    <mergeCell ref="V22:V24"/>
    <mergeCell ref="W22:W24"/>
    <mergeCell ref="X22:X24"/>
    <mergeCell ref="Y22:Y24"/>
    <mergeCell ref="AA10:AD10"/>
    <mergeCell ref="P13:P21"/>
    <mergeCell ref="Q13:Q21"/>
    <mergeCell ref="AE10:AE12"/>
    <mergeCell ref="F11:F12"/>
    <mergeCell ref="G11:G12"/>
    <mergeCell ref="H11:I11"/>
    <mergeCell ref="J11:J12"/>
    <mergeCell ref="W10:Z10"/>
    <mergeCell ref="W11:X11"/>
    <mergeCell ref="Z11:Z12"/>
    <mergeCell ref="U10:U12"/>
    <mergeCell ref="V10:V12"/>
    <mergeCell ref="B11:B12"/>
    <mergeCell ref="C11:C12"/>
    <mergeCell ref="A11:A12"/>
    <mergeCell ref="Q10:Q12"/>
    <mergeCell ref="D10:D12"/>
    <mergeCell ref="B10:C10"/>
    <mergeCell ref="L10:O10"/>
    <mergeCell ref="F10:K10"/>
    <mergeCell ref="K11:K12"/>
    <mergeCell ref="E10:E12"/>
    <mergeCell ref="P10:P12"/>
    <mergeCell ref="P25:P27"/>
    <mergeCell ref="D13:D31"/>
    <mergeCell ref="E13:E31"/>
    <mergeCell ref="F13:F30"/>
    <mergeCell ref="G13:G30"/>
    <mergeCell ref="I13:I30"/>
    <mergeCell ref="J13:J30"/>
    <mergeCell ref="K13:K30"/>
    <mergeCell ref="H13:H30"/>
    <mergeCell ref="P22:P24"/>
    <mergeCell ref="L22:L24"/>
    <mergeCell ref="M22:M24"/>
    <mergeCell ref="N22:N24"/>
    <mergeCell ref="O22:O24"/>
    <mergeCell ref="F32:F55"/>
    <mergeCell ref="G32:G55"/>
    <mergeCell ref="H32:H55"/>
    <mergeCell ref="I32:I55"/>
    <mergeCell ref="A13:A31"/>
    <mergeCell ref="B13:B31"/>
    <mergeCell ref="C13:C31"/>
    <mergeCell ref="A32:A55"/>
    <mergeCell ref="B32:B55"/>
    <mergeCell ref="C32:C55"/>
    <mergeCell ref="D32:D55"/>
    <mergeCell ref="E32:E55"/>
    <mergeCell ref="AG22:AG24"/>
    <mergeCell ref="J32:J55"/>
    <mergeCell ref="L36:L55"/>
    <mergeCell ref="M36:M55"/>
    <mergeCell ref="N36:N55"/>
    <mergeCell ref="P36:P55"/>
    <mergeCell ref="Q36:Q55"/>
    <mergeCell ref="K32:K55"/>
    <mergeCell ref="O36:O55"/>
    <mergeCell ref="Q22:Q24"/>
    <mergeCell ref="AC22:AC24"/>
    <mergeCell ref="AD22:AD24"/>
    <mergeCell ref="AE22:AE24"/>
    <mergeCell ref="AF22:AF24"/>
    <mergeCell ref="S22:S24"/>
    <mergeCell ref="T22:T24"/>
  </mergeCells>
  <phoneticPr fontId="10" type="noConversion"/>
  <pageMargins left="0.23622047244094491" right="0.23622047244094491" top="0.74803149606299213" bottom="0.74803149606299213" header="0.31496062992125984" footer="0.31496062992125984"/>
  <pageSetup paperSize="9" scale="20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5A6BD"/>
  </sheetPr>
  <dimension ref="A1:L107"/>
  <sheetViews>
    <sheetView tabSelected="1" topLeftCell="A61" zoomScale="85" zoomScaleNormal="85" workbookViewId="0">
      <selection activeCell="G50" sqref="G50"/>
    </sheetView>
  </sheetViews>
  <sheetFormatPr baseColWidth="10" defaultRowHeight="14.5"/>
  <cols>
    <col min="1" max="1" width="16.7265625" customWidth="1"/>
    <col min="2" max="2" width="63" customWidth="1"/>
    <col min="3" max="3" width="15.7265625" customWidth="1"/>
    <col min="4" max="4" width="13.26953125" hidden="1" customWidth="1"/>
    <col min="5" max="5" width="15.54296875" customWidth="1"/>
    <col min="6" max="6" width="18.7265625" customWidth="1"/>
    <col min="8" max="8" width="18.7265625" bestFit="1" customWidth="1"/>
    <col min="9" max="9" width="0" hidden="1" customWidth="1"/>
    <col min="10" max="10" width="12.7265625" customWidth="1"/>
  </cols>
  <sheetData>
    <row r="1" spans="1:12" ht="59.25" customHeight="1">
      <c r="A1" s="302" t="s">
        <v>320</v>
      </c>
      <c r="B1" s="303"/>
      <c r="C1" s="303"/>
      <c r="D1" s="303"/>
      <c r="E1" s="303"/>
      <c r="F1" s="303"/>
      <c r="G1" s="24"/>
      <c r="H1" s="24"/>
      <c r="I1" s="24"/>
      <c r="J1" s="24"/>
      <c r="K1" s="24"/>
      <c r="L1" s="24"/>
    </row>
    <row r="2" spans="1:12">
      <c r="A2" s="25"/>
      <c r="B2" s="25"/>
      <c r="C2" s="25"/>
      <c r="D2" s="25"/>
      <c r="E2" s="25"/>
      <c r="F2" s="25"/>
      <c r="G2" s="24"/>
      <c r="H2" s="24"/>
      <c r="I2" s="24"/>
      <c r="J2" s="24"/>
      <c r="K2" s="24"/>
      <c r="L2" s="24"/>
    </row>
    <row r="3" spans="1:12">
      <c r="A3" s="294" t="s">
        <v>307</v>
      </c>
      <c r="B3" s="295"/>
      <c r="C3" s="295"/>
      <c r="D3" s="295"/>
      <c r="E3" s="295"/>
      <c r="F3" s="295"/>
      <c r="G3" s="24"/>
      <c r="H3" s="24"/>
      <c r="I3" s="24"/>
      <c r="J3" s="24"/>
      <c r="K3" s="24"/>
      <c r="L3" s="24"/>
    </row>
    <row r="4" spans="1:12">
      <c r="A4" s="27"/>
      <c r="B4" s="27"/>
      <c r="C4" s="27"/>
      <c r="D4" s="27"/>
      <c r="E4" s="27"/>
      <c r="F4" s="27"/>
      <c r="G4" s="24"/>
      <c r="H4" s="24"/>
      <c r="I4" s="24"/>
      <c r="J4" s="24"/>
      <c r="K4" s="24"/>
      <c r="L4" s="24"/>
    </row>
    <row r="5" spans="1:12">
      <c r="A5" s="304" t="s">
        <v>194</v>
      </c>
      <c r="B5" s="304" t="s">
        <v>195</v>
      </c>
      <c r="C5" s="289" t="s">
        <v>285</v>
      </c>
      <c r="D5" s="304" t="s">
        <v>196</v>
      </c>
      <c r="E5" s="306" t="s">
        <v>197</v>
      </c>
      <c r="F5" s="308" t="s">
        <v>198</v>
      </c>
      <c r="G5" s="293"/>
      <c r="H5" s="293"/>
      <c r="I5" s="293"/>
      <c r="J5" s="293"/>
      <c r="K5" s="293"/>
      <c r="L5" s="293"/>
    </row>
    <row r="6" spans="1:12">
      <c r="A6" s="305"/>
      <c r="B6" s="305"/>
      <c r="C6" s="290"/>
      <c r="D6" s="305"/>
      <c r="E6" s="307"/>
      <c r="F6" s="309"/>
      <c r="G6" s="293"/>
      <c r="H6" s="293"/>
      <c r="I6" s="293"/>
      <c r="J6" s="293"/>
      <c r="K6" s="293"/>
      <c r="L6" s="293"/>
    </row>
    <row r="7" spans="1:12">
      <c r="A7" s="30"/>
      <c r="B7" s="31" t="s">
        <v>199</v>
      </c>
      <c r="C7" s="32"/>
      <c r="D7" s="32"/>
      <c r="E7" s="33"/>
      <c r="F7" s="198"/>
      <c r="G7" s="24"/>
      <c r="H7" s="24"/>
      <c r="I7" s="24"/>
      <c r="J7" s="24"/>
      <c r="K7" s="24"/>
      <c r="L7" s="24"/>
    </row>
    <row r="8" spans="1:12" ht="17.5">
      <c r="A8" s="31">
        <v>1</v>
      </c>
      <c r="B8" s="34" t="s">
        <v>200</v>
      </c>
      <c r="C8" s="199">
        <v>30000</v>
      </c>
      <c r="D8" s="32"/>
      <c r="E8" s="33"/>
      <c r="F8" s="198"/>
      <c r="G8" s="24"/>
      <c r="H8" s="196"/>
      <c r="I8" s="24"/>
      <c r="J8" s="24"/>
      <c r="K8" s="24"/>
      <c r="L8" s="24"/>
    </row>
    <row r="9" spans="1:12">
      <c r="A9" s="35" t="s">
        <v>201</v>
      </c>
      <c r="B9" s="36" t="s">
        <v>202</v>
      </c>
      <c r="C9" s="37"/>
      <c r="D9" s="200">
        <v>30000</v>
      </c>
      <c r="E9" s="38"/>
      <c r="F9" s="201"/>
      <c r="G9" s="24"/>
      <c r="H9" s="24"/>
      <c r="I9" s="24"/>
      <c r="J9" s="24"/>
      <c r="K9" s="24"/>
      <c r="L9" s="24"/>
    </row>
    <row r="10" spans="1:12">
      <c r="A10" s="39" t="s">
        <v>203</v>
      </c>
      <c r="B10" s="40" t="s">
        <v>204</v>
      </c>
      <c r="C10" s="41"/>
      <c r="D10" s="42"/>
      <c r="E10" s="202">
        <v>30000</v>
      </c>
      <c r="F10" s="157"/>
      <c r="G10" s="24"/>
      <c r="H10" s="24"/>
      <c r="I10" s="24"/>
      <c r="J10" s="24"/>
      <c r="K10" s="24"/>
      <c r="L10" s="24"/>
    </row>
    <row r="11" spans="1:12">
      <c r="A11" s="31" t="s">
        <v>205</v>
      </c>
      <c r="B11" s="43" t="s">
        <v>206</v>
      </c>
      <c r="C11" s="32"/>
      <c r="D11" s="32"/>
      <c r="E11" s="33"/>
      <c r="F11" s="158">
        <v>30000</v>
      </c>
      <c r="G11" s="24"/>
      <c r="H11" s="24"/>
      <c r="I11" s="24"/>
      <c r="J11" s="24"/>
      <c r="K11" s="24"/>
      <c r="L11" s="24"/>
    </row>
    <row r="12" spans="1:12">
      <c r="A12" s="31" t="s">
        <v>207</v>
      </c>
      <c r="B12" s="32" t="s">
        <v>208</v>
      </c>
      <c r="C12" s="32"/>
      <c r="D12" s="44"/>
      <c r="E12" s="45"/>
      <c r="F12" s="154"/>
      <c r="G12" s="24"/>
      <c r="H12" s="24"/>
      <c r="I12" s="24"/>
      <c r="J12" s="24"/>
      <c r="K12" s="24"/>
      <c r="L12" s="24"/>
    </row>
    <row r="13" spans="1:12">
      <c r="A13" s="31"/>
      <c r="B13" s="32"/>
      <c r="C13" s="32"/>
      <c r="D13" s="44"/>
      <c r="E13" s="45"/>
      <c r="F13" s="203"/>
      <c r="G13" s="24"/>
      <c r="H13" s="24"/>
      <c r="I13" s="24"/>
      <c r="J13" s="24"/>
      <c r="K13" s="24"/>
      <c r="L13" s="24"/>
    </row>
    <row r="14" spans="1:12">
      <c r="A14" s="31">
        <v>3</v>
      </c>
      <c r="B14" s="32" t="s">
        <v>209</v>
      </c>
      <c r="C14" s="155">
        <f>E16+E19</f>
        <v>10232.09</v>
      </c>
      <c r="D14" s="44"/>
      <c r="E14" s="45"/>
      <c r="F14" s="204"/>
      <c r="G14" s="24"/>
      <c r="H14" s="24"/>
      <c r="I14" s="24"/>
      <c r="J14" s="24"/>
      <c r="K14" s="24"/>
      <c r="L14" s="24"/>
    </row>
    <row r="15" spans="1:12">
      <c r="A15" s="47" t="s">
        <v>210</v>
      </c>
      <c r="B15" s="48" t="s">
        <v>211</v>
      </c>
      <c r="D15" s="49">
        <v>232.09</v>
      </c>
      <c r="E15" s="45"/>
      <c r="F15" s="204"/>
      <c r="G15" s="24"/>
      <c r="H15" s="24"/>
      <c r="I15" s="24"/>
      <c r="J15" s="24"/>
      <c r="K15" s="24"/>
      <c r="L15" s="24"/>
    </row>
    <row r="16" spans="1:12">
      <c r="A16" s="50" t="s">
        <v>212</v>
      </c>
      <c r="B16" s="42" t="s">
        <v>213</v>
      </c>
      <c r="C16" s="42"/>
      <c r="D16" s="42"/>
      <c r="E16" s="51">
        <v>232.09</v>
      </c>
      <c r="F16" s="204"/>
      <c r="G16" s="24"/>
      <c r="H16" s="24"/>
      <c r="I16" s="24"/>
      <c r="J16" s="24"/>
      <c r="K16" s="24"/>
      <c r="L16" s="24"/>
    </row>
    <row r="17" spans="1:12">
      <c r="A17" s="31" t="s">
        <v>214</v>
      </c>
      <c r="B17" s="32" t="s">
        <v>215</v>
      </c>
      <c r="C17" s="156"/>
      <c r="D17" s="44"/>
      <c r="E17" s="45"/>
      <c r="F17" s="205">
        <v>232.09</v>
      </c>
      <c r="G17" s="24"/>
      <c r="H17" s="24"/>
      <c r="I17" s="24"/>
      <c r="J17" s="24"/>
      <c r="K17" s="24"/>
      <c r="L17" s="24"/>
    </row>
    <row r="18" spans="1:12">
      <c r="A18" s="47" t="s">
        <v>216</v>
      </c>
      <c r="B18" s="48" t="s">
        <v>217</v>
      </c>
      <c r="C18" s="49"/>
      <c r="D18" s="49">
        <v>10000</v>
      </c>
      <c r="E18" s="45"/>
      <c r="F18" s="204"/>
      <c r="G18" s="24"/>
      <c r="H18" s="24"/>
      <c r="I18" s="24"/>
      <c r="J18" s="24"/>
      <c r="K18" s="24"/>
      <c r="L18" s="24"/>
    </row>
    <row r="19" spans="1:12">
      <c r="A19" s="50" t="s">
        <v>218</v>
      </c>
      <c r="B19" s="42" t="s">
        <v>219</v>
      </c>
      <c r="C19" s="42"/>
      <c r="D19" s="42"/>
      <c r="E19" s="51">
        <v>10000</v>
      </c>
      <c r="F19" s="206"/>
      <c r="G19" s="24"/>
      <c r="H19" s="24"/>
      <c r="I19" s="24"/>
      <c r="J19" s="24"/>
      <c r="K19" s="24"/>
      <c r="L19" s="24"/>
    </row>
    <row r="20" spans="1:12">
      <c r="A20" s="31" t="s">
        <v>220</v>
      </c>
      <c r="B20" s="31" t="s">
        <v>221</v>
      </c>
      <c r="C20" s="32"/>
      <c r="D20" s="44"/>
      <c r="E20" s="45"/>
      <c r="F20" s="205">
        <v>10000</v>
      </c>
      <c r="G20" s="24"/>
      <c r="H20" s="24"/>
      <c r="I20" s="24"/>
      <c r="J20" s="24"/>
      <c r="K20" s="24"/>
      <c r="L20" s="24"/>
    </row>
    <row r="21" spans="1:12">
      <c r="A21" s="31"/>
      <c r="B21" s="32" t="s">
        <v>222</v>
      </c>
      <c r="C21" s="46">
        <f>SUM(C14,C18,C8)</f>
        <v>40232.089999999997</v>
      </c>
      <c r="D21" s="46">
        <f>SUM(D7:D20)</f>
        <v>40232.089999999997</v>
      </c>
      <c r="E21" s="52">
        <f>SUM(E7:E20)</f>
        <v>40232.089999999997</v>
      </c>
      <c r="F21" s="207">
        <f>SUM(F7:F20)</f>
        <v>40232.089999999997</v>
      </c>
      <c r="G21" s="24"/>
      <c r="H21" s="24"/>
      <c r="I21" s="24"/>
      <c r="J21" s="24"/>
      <c r="K21" s="24"/>
      <c r="L21" s="24"/>
    </row>
    <row r="22" spans="1:12">
      <c r="A22" s="27"/>
      <c r="B22" s="27"/>
      <c r="C22" s="27"/>
      <c r="D22" s="27"/>
      <c r="E22" s="27"/>
      <c r="F22" s="27"/>
      <c r="G22" s="24"/>
      <c r="H22" s="24"/>
      <c r="I22" s="24"/>
      <c r="J22" s="24"/>
      <c r="K22" s="24"/>
      <c r="L22" s="24"/>
    </row>
    <row r="23" spans="1:12">
      <c r="A23" s="27"/>
      <c r="B23" s="27"/>
      <c r="C23" s="27"/>
      <c r="D23" s="27"/>
      <c r="E23" s="27"/>
      <c r="F23" s="27"/>
      <c r="G23" s="24"/>
      <c r="H23" s="24"/>
      <c r="I23" s="24"/>
      <c r="J23" s="24"/>
      <c r="K23" s="24"/>
      <c r="L23" s="24"/>
    </row>
    <row r="24" spans="1:12">
      <c r="A24" s="27"/>
      <c r="B24" s="27"/>
      <c r="C24" s="27"/>
      <c r="D24" s="27"/>
      <c r="E24" s="27"/>
      <c r="F24" s="27"/>
      <c r="G24" s="24"/>
      <c r="H24" s="24"/>
      <c r="I24" s="24"/>
      <c r="J24" s="24"/>
      <c r="K24" s="24"/>
      <c r="L24" s="24"/>
    </row>
    <row r="25" spans="1:12">
      <c r="A25" s="294" t="s">
        <v>309</v>
      </c>
      <c r="B25" s="295"/>
      <c r="C25" s="295"/>
      <c r="D25" s="295"/>
      <c r="E25" s="295"/>
      <c r="F25" s="295"/>
      <c r="G25" s="24"/>
      <c r="H25" s="24"/>
      <c r="I25" s="24"/>
      <c r="J25" s="24"/>
      <c r="K25" s="24"/>
      <c r="L25" s="24"/>
    </row>
    <row r="26" spans="1:12">
      <c r="A26" s="295" t="s">
        <v>20</v>
      </c>
      <c r="B26" s="295"/>
      <c r="C26" s="295"/>
      <c r="D26" s="295"/>
      <c r="E26" s="295"/>
      <c r="F26" s="295"/>
      <c r="G26" s="24"/>
      <c r="H26" s="24"/>
      <c r="I26" s="24"/>
      <c r="J26" s="24"/>
      <c r="K26" s="24"/>
      <c r="L26" s="24"/>
    </row>
    <row r="27" spans="1:12">
      <c r="A27" s="295" t="s">
        <v>223</v>
      </c>
      <c r="B27" s="295"/>
      <c r="C27" s="295"/>
      <c r="D27" s="295"/>
      <c r="E27" s="295"/>
      <c r="F27" s="295"/>
      <c r="G27" s="24"/>
      <c r="H27" s="24"/>
      <c r="I27" s="24"/>
      <c r="J27" s="24"/>
      <c r="K27" s="24"/>
      <c r="L27" s="24"/>
    </row>
    <row r="28" spans="1:12">
      <c r="A28" s="295" t="s">
        <v>224</v>
      </c>
      <c r="B28" s="295"/>
      <c r="C28" s="295"/>
      <c r="D28" s="295"/>
      <c r="E28" s="295"/>
      <c r="F28" s="295"/>
      <c r="G28" s="24"/>
      <c r="H28" s="24"/>
      <c r="I28" s="24"/>
      <c r="J28" s="24"/>
      <c r="K28" s="24"/>
      <c r="L28" s="24"/>
    </row>
    <row r="29" spans="1:12">
      <c r="A29" s="54"/>
      <c r="B29" s="53"/>
      <c r="C29" s="53"/>
      <c r="D29" s="53"/>
      <c r="E29" s="53"/>
      <c r="F29" s="53"/>
      <c r="G29" s="24"/>
      <c r="H29" s="24"/>
      <c r="I29" s="24"/>
      <c r="J29" s="24"/>
      <c r="K29" s="24"/>
      <c r="L29" s="24"/>
    </row>
    <row r="30" spans="1:12">
      <c r="A30" s="296" t="s">
        <v>194</v>
      </c>
      <c r="B30" s="298" t="s">
        <v>225</v>
      </c>
      <c r="C30" s="289" t="s">
        <v>285</v>
      </c>
      <c r="D30" s="300" t="s">
        <v>196</v>
      </c>
      <c r="E30" s="300" t="s">
        <v>197</v>
      </c>
      <c r="F30" s="291" t="s">
        <v>286</v>
      </c>
      <c r="G30" s="293"/>
      <c r="H30" s="293"/>
      <c r="I30" s="293"/>
      <c r="J30" s="293"/>
      <c r="K30" s="293"/>
      <c r="L30" s="293"/>
    </row>
    <row r="31" spans="1:12" ht="20.5" customHeight="1">
      <c r="A31" s="297"/>
      <c r="B31" s="299"/>
      <c r="C31" s="290"/>
      <c r="D31" s="301"/>
      <c r="E31" s="301"/>
      <c r="F31" s="292"/>
      <c r="G31" s="293"/>
      <c r="H31" s="293"/>
      <c r="I31" s="293"/>
      <c r="J31" s="293"/>
      <c r="K31" s="293"/>
      <c r="L31" s="293"/>
    </row>
    <row r="32" spans="1:12">
      <c r="A32" s="32">
        <v>7</v>
      </c>
      <c r="B32" s="55" t="s">
        <v>226</v>
      </c>
      <c r="C32" s="56">
        <f>E34+E36+E41+E44</f>
        <v>26314</v>
      </c>
      <c r="D32" s="57"/>
      <c r="E32" s="57"/>
      <c r="F32" s="162"/>
      <c r="G32" s="24"/>
      <c r="H32" s="24"/>
      <c r="I32" s="24"/>
      <c r="J32" s="24"/>
      <c r="K32" s="24"/>
      <c r="L32" s="24"/>
    </row>
    <row r="33" spans="1:12">
      <c r="A33" s="58" t="s">
        <v>227</v>
      </c>
      <c r="B33" s="59" t="s">
        <v>228</v>
      </c>
      <c r="C33" s="60"/>
      <c r="D33" s="61">
        <f>E34+E36+E41+E44</f>
        <v>26314</v>
      </c>
      <c r="E33" s="62"/>
      <c r="F33" s="163"/>
      <c r="G33" s="24"/>
      <c r="H33" s="24"/>
      <c r="I33" s="24"/>
      <c r="J33" s="24"/>
      <c r="K33" s="24"/>
      <c r="L33" s="24"/>
    </row>
    <row r="34" spans="1:12">
      <c r="A34" s="63" t="s">
        <v>229</v>
      </c>
      <c r="B34" s="64" t="s">
        <v>230</v>
      </c>
      <c r="C34" s="65"/>
      <c r="D34" s="66"/>
      <c r="E34" s="67">
        <f>SUM(F35)</f>
        <v>11932</v>
      </c>
      <c r="F34" s="164"/>
      <c r="G34" s="24"/>
      <c r="H34" s="24"/>
      <c r="I34" s="24"/>
      <c r="J34" s="24"/>
      <c r="K34" s="24"/>
      <c r="L34" s="24"/>
    </row>
    <row r="35" spans="1:12">
      <c r="A35" s="68" t="s">
        <v>175</v>
      </c>
      <c r="B35" s="69" t="s">
        <v>155</v>
      </c>
      <c r="C35" s="65"/>
      <c r="D35" s="65"/>
      <c r="E35" s="70"/>
      <c r="F35" s="165">
        <v>11932</v>
      </c>
      <c r="G35" s="24"/>
      <c r="H35" s="24"/>
      <c r="I35" s="24"/>
      <c r="J35" s="24"/>
      <c r="K35" s="24"/>
      <c r="L35" s="24"/>
    </row>
    <row r="36" spans="1:12">
      <c r="A36" s="63" t="s">
        <v>231</v>
      </c>
      <c r="B36" s="64" t="s">
        <v>232</v>
      </c>
      <c r="C36" s="65"/>
      <c r="D36" s="72"/>
      <c r="E36" s="67">
        <f>F37+F38+F40</f>
        <v>10182</v>
      </c>
      <c r="F36" s="164"/>
      <c r="G36" s="24"/>
      <c r="H36" s="24"/>
      <c r="I36" s="24"/>
      <c r="J36" s="24"/>
      <c r="K36" s="24"/>
      <c r="L36" s="24"/>
    </row>
    <row r="37" spans="1:12">
      <c r="A37" s="68" t="s">
        <v>176</v>
      </c>
      <c r="B37" s="73" t="s">
        <v>156</v>
      </c>
      <c r="C37" s="65"/>
      <c r="D37" s="74"/>
      <c r="E37" s="75"/>
      <c r="F37" s="166">
        <v>1708</v>
      </c>
      <c r="G37" s="24"/>
      <c r="H37" s="24"/>
      <c r="I37" s="24"/>
      <c r="J37" s="24"/>
      <c r="K37" s="24"/>
      <c r="L37" s="24"/>
    </row>
    <row r="38" spans="1:12">
      <c r="A38" s="68" t="s">
        <v>177</v>
      </c>
      <c r="B38" s="73" t="s">
        <v>157</v>
      </c>
      <c r="C38" s="65"/>
      <c r="D38" s="74"/>
      <c r="E38" s="75"/>
      <c r="F38" s="166">
        <v>980</v>
      </c>
      <c r="G38" s="24"/>
      <c r="H38" s="24"/>
      <c r="I38" s="24"/>
      <c r="J38" s="24"/>
      <c r="K38" s="24"/>
      <c r="L38" s="24"/>
    </row>
    <row r="39" spans="1:12">
      <c r="A39" s="63" t="s">
        <v>233</v>
      </c>
      <c r="B39" s="64" t="s">
        <v>234</v>
      </c>
      <c r="C39" s="65"/>
      <c r="D39" s="74"/>
      <c r="E39" s="67"/>
      <c r="F39" s="167"/>
      <c r="G39" s="24"/>
      <c r="H39" s="24"/>
      <c r="I39" s="24"/>
      <c r="J39" s="24"/>
      <c r="K39" s="24"/>
      <c r="L39" s="24"/>
    </row>
    <row r="40" spans="1:12">
      <c r="A40" s="77" t="s">
        <v>178</v>
      </c>
      <c r="B40" s="69" t="s">
        <v>158</v>
      </c>
      <c r="C40" s="65"/>
      <c r="D40" s="74"/>
      <c r="E40" s="75"/>
      <c r="F40" s="166">
        <v>7494</v>
      </c>
      <c r="G40" s="24"/>
      <c r="H40" s="24"/>
      <c r="I40" s="24"/>
      <c r="J40" s="24"/>
      <c r="K40" s="24"/>
      <c r="L40" s="24"/>
    </row>
    <row r="41" spans="1:12">
      <c r="A41" s="63" t="s">
        <v>235</v>
      </c>
      <c r="B41" s="64" t="s">
        <v>236</v>
      </c>
      <c r="C41" s="60"/>
      <c r="D41" s="72"/>
      <c r="E41" s="67">
        <f>SUM(F42,F43)</f>
        <v>2900</v>
      </c>
      <c r="F41" s="164"/>
      <c r="G41" s="24"/>
      <c r="H41" s="24"/>
      <c r="I41" s="24"/>
      <c r="J41" s="24"/>
      <c r="K41" s="24"/>
      <c r="L41" s="24"/>
    </row>
    <row r="42" spans="1:12">
      <c r="A42" s="68" t="s">
        <v>179</v>
      </c>
      <c r="B42" s="73" t="s">
        <v>159</v>
      </c>
      <c r="C42" s="60"/>
      <c r="D42" s="65"/>
      <c r="E42" s="70"/>
      <c r="F42" s="165">
        <v>2200</v>
      </c>
      <c r="G42" s="24"/>
      <c r="H42" s="221"/>
      <c r="I42" s="24"/>
      <c r="J42" s="24"/>
      <c r="K42" s="24"/>
      <c r="L42" s="24"/>
    </row>
    <row r="43" spans="1:12">
      <c r="A43" s="68" t="s">
        <v>180</v>
      </c>
      <c r="B43" s="73" t="s">
        <v>160</v>
      </c>
      <c r="C43" s="60"/>
      <c r="D43" s="65"/>
      <c r="E43" s="70"/>
      <c r="F43" s="165">
        <v>700</v>
      </c>
      <c r="G43" s="24"/>
      <c r="H43" s="24"/>
      <c r="I43" s="24"/>
      <c r="J43" s="24"/>
      <c r="K43" s="24"/>
      <c r="L43" s="24"/>
    </row>
    <row r="44" spans="1:12">
      <c r="A44" s="63" t="s">
        <v>237</v>
      </c>
      <c r="B44" s="64" t="s">
        <v>238</v>
      </c>
      <c r="C44" s="65"/>
      <c r="D44" s="72"/>
      <c r="E44" s="67">
        <f>SUM(F45)</f>
        <v>1300</v>
      </c>
      <c r="F44" s="164"/>
      <c r="G44" s="24"/>
      <c r="H44" s="24"/>
      <c r="I44" s="24"/>
      <c r="J44" s="24"/>
      <c r="K44" s="24"/>
      <c r="L44" s="24"/>
    </row>
    <row r="45" spans="1:12">
      <c r="A45" s="68" t="s">
        <v>181</v>
      </c>
      <c r="B45" s="73" t="s">
        <v>161</v>
      </c>
      <c r="C45" s="65"/>
      <c r="D45" s="74"/>
      <c r="E45" s="76"/>
      <c r="F45" s="166">
        <v>1300</v>
      </c>
      <c r="G45" s="24"/>
      <c r="H45" s="24"/>
      <c r="I45" s="24"/>
      <c r="J45" s="24"/>
      <c r="K45" s="24"/>
      <c r="L45" s="24"/>
    </row>
    <row r="46" spans="1:12">
      <c r="A46" s="58" t="s">
        <v>239</v>
      </c>
      <c r="B46" s="59" t="s">
        <v>240</v>
      </c>
      <c r="C46" s="56">
        <f>E47+E49+E53+E55+E57+E63</f>
        <v>9750</v>
      </c>
      <c r="D46" s="61">
        <f>E47+E49+E53+E55</f>
        <v>3465</v>
      </c>
      <c r="E46" s="62"/>
      <c r="F46" s="163"/>
      <c r="G46" s="24"/>
      <c r="H46" s="24"/>
      <c r="I46" s="24"/>
      <c r="J46" s="24"/>
      <c r="K46" s="24"/>
      <c r="L46" s="24"/>
    </row>
    <row r="47" spans="1:12">
      <c r="A47" s="63" t="s">
        <v>241</v>
      </c>
      <c r="B47" s="64" t="s">
        <v>242</v>
      </c>
      <c r="C47" s="65"/>
      <c r="D47" s="72"/>
      <c r="E47" s="67">
        <f>F48</f>
        <v>100</v>
      </c>
      <c r="F47" s="164"/>
      <c r="G47" s="24"/>
      <c r="H47" s="24"/>
      <c r="I47" s="24"/>
      <c r="J47" s="24"/>
      <c r="K47" s="24"/>
      <c r="L47" s="24"/>
    </row>
    <row r="48" spans="1:12">
      <c r="A48" s="68" t="s">
        <v>182</v>
      </c>
      <c r="B48" s="73" t="s">
        <v>162</v>
      </c>
      <c r="C48" s="74"/>
      <c r="D48" s="65"/>
      <c r="E48" s="70"/>
      <c r="F48" s="165">
        <v>100</v>
      </c>
      <c r="G48" s="24"/>
      <c r="H48" s="24"/>
      <c r="I48" s="24"/>
      <c r="J48" s="24"/>
      <c r="K48" s="24"/>
      <c r="L48" s="24"/>
    </row>
    <row r="49" spans="1:12">
      <c r="A49" s="63" t="s">
        <v>243</v>
      </c>
      <c r="B49" s="64" t="s">
        <v>244</v>
      </c>
      <c r="C49" s="74"/>
      <c r="D49" s="72"/>
      <c r="E49" s="67">
        <f>F50+F51+F52</f>
        <v>2065</v>
      </c>
      <c r="F49" s="164"/>
      <c r="G49" s="24"/>
      <c r="H49" s="24"/>
      <c r="I49" s="24"/>
      <c r="J49" s="24"/>
      <c r="K49" s="24"/>
      <c r="L49" s="24"/>
    </row>
    <row r="50" spans="1:12" ht="48" customHeight="1">
      <c r="A50" s="68" t="s">
        <v>183</v>
      </c>
      <c r="B50" s="78" t="s">
        <v>245</v>
      </c>
      <c r="C50" s="65"/>
      <c r="D50" s="65"/>
      <c r="E50" s="70"/>
      <c r="F50" s="165">
        <v>1400</v>
      </c>
      <c r="G50" s="24"/>
      <c r="H50" s="24"/>
      <c r="I50" s="24"/>
      <c r="J50" s="24"/>
      <c r="K50" s="24"/>
      <c r="L50" s="24"/>
    </row>
    <row r="51" spans="1:12" ht="17.5" customHeight="1">
      <c r="A51" s="68" t="s">
        <v>334</v>
      </c>
      <c r="B51" s="78" t="s">
        <v>335</v>
      </c>
      <c r="C51" s="65"/>
      <c r="D51" s="65"/>
      <c r="E51" s="70"/>
      <c r="F51" s="165">
        <v>115</v>
      </c>
      <c r="G51" s="24"/>
      <c r="H51" s="24"/>
      <c r="I51" s="24"/>
      <c r="J51" s="24"/>
      <c r="K51" s="24"/>
      <c r="L51" s="24"/>
    </row>
    <row r="52" spans="1:12" ht="17.5" customHeight="1">
      <c r="A52" s="68" t="s">
        <v>336</v>
      </c>
      <c r="B52" s="78" t="s">
        <v>337</v>
      </c>
      <c r="C52" s="65"/>
      <c r="D52" s="65"/>
      <c r="E52" s="70"/>
      <c r="F52" s="165">
        <v>550</v>
      </c>
      <c r="G52" s="24"/>
      <c r="H52" s="24"/>
      <c r="I52" s="24"/>
      <c r="J52" s="24"/>
      <c r="K52" s="24"/>
      <c r="L52" s="24"/>
    </row>
    <row r="53" spans="1:12">
      <c r="A53" s="63" t="s">
        <v>246</v>
      </c>
      <c r="B53" s="64" t="s">
        <v>247</v>
      </c>
      <c r="C53" s="74"/>
      <c r="D53" s="72"/>
      <c r="E53" s="67">
        <f>SUM(F54)</f>
        <v>300</v>
      </c>
      <c r="F53" s="164"/>
      <c r="G53" s="24"/>
      <c r="H53" s="24"/>
      <c r="I53" s="24"/>
      <c r="J53" s="24"/>
      <c r="K53" s="24"/>
      <c r="L53" s="24"/>
    </row>
    <row r="54" spans="1:12">
      <c r="A54" s="68" t="s">
        <v>248</v>
      </c>
      <c r="B54" s="73" t="s">
        <v>249</v>
      </c>
      <c r="C54" s="74"/>
      <c r="D54" s="65"/>
      <c r="E54" s="70"/>
      <c r="F54" s="165">
        <v>300</v>
      </c>
      <c r="G54" s="24"/>
      <c r="H54" s="24"/>
      <c r="I54" s="24"/>
      <c r="J54" s="24"/>
      <c r="K54" s="24"/>
      <c r="L54" s="24"/>
    </row>
    <row r="55" spans="1:12">
      <c r="A55" s="63" t="s">
        <v>250</v>
      </c>
      <c r="B55" s="64" t="s">
        <v>251</v>
      </c>
      <c r="C55" s="74"/>
      <c r="D55" s="72"/>
      <c r="E55" s="67">
        <f>+F56</f>
        <v>1000</v>
      </c>
      <c r="F55" s="164"/>
      <c r="G55" s="24"/>
      <c r="H55" s="24"/>
      <c r="I55" s="24"/>
      <c r="J55" s="24"/>
      <c r="K55" s="24"/>
      <c r="L55" s="24"/>
    </row>
    <row r="56" spans="1:12">
      <c r="A56" s="68" t="s">
        <v>252</v>
      </c>
      <c r="B56" s="73" t="s">
        <v>253</v>
      </c>
      <c r="C56" s="74"/>
      <c r="D56" s="65"/>
      <c r="E56" s="70"/>
      <c r="F56" s="165">
        <v>1000</v>
      </c>
      <c r="G56" s="24"/>
      <c r="H56" s="24"/>
      <c r="I56" s="24"/>
      <c r="J56" s="24"/>
      <c r="K56" s="24"/>
      <c r="L56" s="24"/>
    </row>
    <row r="57" spans="1:12">
      <c r="A57" s="63" t="s">
        <v>254</v>
      </c>
      <c r="B57" s="64" t="s">
        <v>255</v>
      </c>
      <c r="C57" s="74"/>
      <c r="D57" s="72"/>
      <c r="E57" s="67">
        <f>F58+F59+F60+F61+F62</f>
        <v>5785</v>
      </c>
      <c r="F57" s="164"/>
      <c r="G57" s="24"/>
      <c r="H57" s="24"/>
      <c r="I57" s="24"/>
      <c r="J57" s="24"/>
      <c r="K57" s="24"/>
      <c r="L57" s="24"/>
    </row>
    <row r="58" spans="1:12">
      <c r="A58" s="68" t="s">
        <v>256</v>
      </c>
      <c r="B58" s="69" t="s">
        <v>257</v>
      </c>
      <c r="C58" s="74"/>
      <c r="D58" s="65"/>
      <c r="E58" s="70"/>
      <c r="F58" s="79">
        <v>3915</v>
      </c>
      <c r="G58" s="24"/>
      <c r="H58" s="24"/>
      <c r="I58" s="24"/>
      <c r="J58" s="24"/>
      <c r="K58" s="24"/>
      <c r="L58" s="24"/>
    </row>
    <row r="59" spans="1:12">
      <c r="A59" s="68" t="s">
        <v>184</v>
      </c>
      <c r="B59" s="73" t="s">
        <v>164</v>
      </c>
      <c r="C59" s="74"/>
      <c r="D59" s="65"/>
      <c r="E59" s="70"/>
      <c r="F59" s="168">
        <v>800</v>
      </c>
      <c r="G59" s="24"/>
      <c r="H59" s="24"/>
      <c r="I59" s="24"/>
      <c r="J59" s="24"/>
      <c r="K59" s="24"/>
      <c r="L59" s="24"/>
    </row>
    <row r="60" spans="1:12">
      <c r="A60" s="68" t="s">
        <v>185</v>
      </c>
      <c r="B60" s="73" t="s">
        <v>165</v>
      </c>
      <c r="C60" s="74"/>
      <c r="D60" s="65"/>
      <c r="E60" s="70"/>
      <c r="F60" s="168">
        <v>300</v>
      </c>
      <c r="G60" s="24"/>
      <c r="H60" s="24"/>
      <c r="I60" s="24"/>
      <c r="J60" s="24"/>
      <c r="K60" s="24"/>
      <c r="L60" s="24"/>
    </row>
    <row r="61" spans="1:12" ht="45.65" customHeight="1">
      <c r="A61" s="68" t="s">
        <v>258</v>
      </c>
      <c r="B61" s="78" t="s">
        <v>259</v>
      </c>
      <c r="C61" s="74"/>
      <c r="D61" s="65"/>
      <c r="E61" s="70"/>
      <c r="F61" s="168">
        <v>585</v>
      </c>
      <c r="G61" s="24"/>
      <c r="H61" s="24"/>
      <c r="I61" s="24"/>
      <c r="J61" s="24"/>
      <c r="K61" s="24"/>
      <c r="L61" s="24"/>
    </row>
    <row r="62" spans="1:12" ht="19" customHeight="1">
      <c r="A62" s="68" t="s">
        <v>330</v>
      </c>
      <c r="B62" s="78" t="s">
        <v>331</v>
      </c>
      <c r="C62" s="74"/>
      <c r="D62" s="65"/>
      <c r="E62" s="70"/>
      <c r="F62" s="168">
        <v>185</v>
      </c>
      <c r="G62" s="24"/>
      <c r="H62" s="24"/>
      <c r="I62" s="24"/>
      <c r="J62" s="24"/>
      <c r="K62" s="24"/>
      <c r="L62" s="24"/>
    </row>
    <row r="63" spans="1:12">
      <c r="A63" s="63" t="s">
        <v>260</v>
      </c>
      <c r="B63" s="64" t="s">
        <v>261</v>
      </c>
      <c r="C63" s="74"/>
      <c r="D63" s="65"/>
      <c r="E63" s="67">
        <f>+F64</f>
        <v>500</v>
      </c>
      <c r="F63" s="165"/>
      <c r="G63" s="24"/>
      <c r="H63" s="24"/>
      <c r="I63" s="24"/>
      <c r="J63" s="188"/>
      <c r="K63" s="24"/>
      <c r="L63" s="24"/>
    </row>
    <row r="64" spans="1:12">
      <c r="A64" s="68" t="s">
        <v>263</v>
      </c>
      <c r="B64" s="69" t="s">
        <v>264</v>
      </c>
      <c r="C64" s="74"/>
      <c r="D64" s="65"/>
      <c r="E64" s="71"/>
      <c r="F64" s="165">
        <v>500</v>
      </c>
      <c r="G64" s="24"/>
      <c r="H64" s="24"/>
      <c r="I64" s="24"/>
      <c r="J64" s="24"/>
      <c r="K64" s="24"/>
      <c r="L64" s="24"/>
    </row>
    <row r="65" spans="1:12">
      <c r="A65" s="58" t="s">
        <v>265</v>
      </c>
      <c r="B65" s="59" t="s">
        <v>266</v>
      </c>
      <c r="C65" s="81">
        <f>+E66</f>
        <v>168.09</v>
      </c>
      <c r="D65" s="61">
        <f>E66</f>
        <v>168.09</v>
      </c>
      <c r="E65" s="62"/>
      <c r="F65" s="163"/>
      <c r="G65" s="24"/>
      <c r="H65" s="197"/>
      <c r="I65" s="24"/>
      <c r="J65" s="24"/>
      <c r="K65" s="24"/>
      <c r="L65" s="24"/>
    </row>
    <row r="66" spans="1:12">
      <c r="A66" s="63" t="s">
        <v>267</v>
      </c>
      <c r="B66" s="64" t="s">
        <v>268</v>
      </c>
      <c r="C66" s="74"/>
      <c r="D66" s="74"/>
      <c r="E66" s="67">
        <f>F67</f>
        <v>168.09</v>
      </c>
      <c r="F66" s="164"/>
      <c r="G66" s="24"/>
      <c r="H66" s="24"/>
      <c r="I66" s="24"/>
      <c r="J66" s="24"/>
      <c r="K66" s="24"/>
      <c r="L66" s="24"/>
    </row>
    <row r="67" spans="1:12">
      <c r="A67" s="68" t="s">
        <v>186</v>
      </c>
      <c r="B67" s="73" t="s">
        <v>166</v>
      </c>
      <c r="C67" s="74"/>
      <c r="D67" s="74"/>
      <c r="E67" s="70"/>
      <c r="F67" s="165">
        <v>168.09</v>
      </c>
      <c r="G67" s="24"/>
      <c r="H67" s="24"/>
      <c r="I67" s="24"/>
      <c r="J67" s="24"/>
      <c r="K67" s="24"/>
      <c r="L67" s="24"/>
    </row>
    <row r="68" spans="1:12">
      <c r="A68" s="80">
        <v>8</v>
      </c>
      <c r="B68" s="33" t="s">
        <v>269</v>
      </c>
      <c r="C68" s="81">
        <f>SUM(D69)</f>
        <v>4000</v>
      </c>
      <c r="D68" s="74"/>
      <c r="E68" s="70"/>
      <c r="F68" s="169"/>
      <c r="G68" s="221"/>
      <c r="H68" s="24"/>
      <c r="I68" s="24"/>
      <c r="J68" s="24"/>
      <c r="K68" s="24"/>
      <c r="L68" s="24"/>
    </row>
    <row r="69" spans="1:12">
      <c r="A69" s="58" t="s">
        <v>270</v>
      </c>
      <c r="B69" s="59" t="s">
        <v>271</v>
      </c>
      <c r="C69" s="60"/>
      <c r="D69" s="61">
        <f>SUM(E70)</f>
        <v>4000</v>
      </c>
      <c r="E69" s="62"/>
      <c r="F69" s="170"/>
      <c r="G69" s="24"/>
      <c r="H69" s="24"/>
      <c r="I69" s="24"/>
      <c r="J69" s="24"/>
      <c r="K69" s="24"/>
      <c r="L69" s="24"/>
    </row>
    <row r="70" spans="1:12">
      <c r="A70" s="63" t="s">
        <v>272</v>
      </c>
      <c r="B70" s="64" t="s">
        <v>273</v>
      </c>
      <c r="C70" s="74"/>
      <c r="D70" s="72"/>
      <c r="E70" s="82">
        <f>SUM(F71,F72)</f>
        <v>4000</v>
      </c>
      <c r="F70" s="164"/>
      <c r="G70" s="24"/>
      <c r="H70" s="24"/>
      <c r="I70" s="24"/>
      <c r="J70" s="24"/>
      <c r="K70" s="24"/>
      <c r="L70" s="24"/>
    </row>
    <row r="71" spans="1:12">
      <c r="A71" s="68" t="s">
        <v>274</v>
      </c>
      <c r="B71" s="73" t="s">
        <v>262</v>
      </c>
      <c r="C71" s="74"/>
      <c r="D71" s="65"/>
      <c r="E71" s="83"/>
      <c r="F71" s="165">
        <v>600</v>
      </c>
      <c r="G71" s="24"/>
      <c r="H71" s="24"/>
      <c r="I71" s="24"/>
      <c r="J71" s="24"/>
      <c r="K71" s="24"/>
      <c r="L71" s="24"/>
    </row>
    <row r="72" spans="1:12">
      <c r="A72" s="68" t="s">
        <v>187</v>
      </c>
      <c r="B72" s="73" t="s">
        <v>264</v>
      </c>
      <c r="C72" s="74"/>
      <c r="D72" s="65"/>
      <c r="E72" s="70"/>
      <c r="F72" s="171">
        <v>3400</v>
      </c>
      <c r="G72" s="24"/>
      <c r="H72" s="24"/>
      <c r="I72" s="24"/>
      <c r="J72" s="24"/>
      <c r="K72" s="24"/>
      <c r="L72" s="24"/>
    </row>
    <row r="73" spans="1:12">
      <c r="A73" s="68">
        <v>9</v>
      </c>
      <c r="B73" s="33" t="s">
        <v>275</v>
      </c>
      <c r="C73" s="67"/>
      <c r="D73" s="65"/>
      <c r="E73" s="70"/>
      <c r="F73" s="169"/>
      <c r="G73" s="24"/>
      <c r="H73" s="193"/>
      <c r="I73" s="24"/>
      <c r="J73" s="24"/>
      <c r="K73" s="24"/>
      <c r="L73" s="24"/>
    </row>
    <row r="74" spans="1:12">
      <c r="A74" s="58">
        <v>9.6999999999999993</v>
      </c>
      <c r="B74" s="59" t="s">
        <v>276</v>
      </c>
      <c r="C74" s="60"/>
      <c r="D74" s="61" t="e">
        <f>SUM(#REF!)</f>
        <v>#REF!</v>
      </c>
      <c r="E74" s="62"/>
      <c r="F74" s="163"/>
      <c r="G74" s="24"/>
      <c r="H74" s="24"/>
      <c r="I74" s="24"/>
      <c r="J74" s="24"/>
      <c r="K74" s="24"/>
      <c r="L74" s="24"/>
    </row>
    <row r="75" spans="1:12">
      <c r="A75" s="68"/>
      <c r="B75" s="84" t="s">
        <v>277</v>
      </c>
      <c r="C75" s="172">
        <f>SUM(C32:C74)</f>
        <v>40232.089999999997</v>
      </c>
      <c r="D75" s="173" t="e">
        <f>SUM(D32:D74)</f>
        <v>#REF!</v>
      </c>
      <c r="E75" s="173">
        <f>SUM(E32:E74)</f>
        <v>40232.089999999997</v>
      </c>
      <c r="F75" s="174">
        <f>SUM(F32:F74)</f>
        <v>40232.089999999997</v>
      </c>
      <c r="G75" s="221"/>
      <c r="H75" s="24"/>
      <c r="I75" s="24"/>
      <c r="J75" s="222"/>
      <c r="K75" s="24"/>
      <c r="L75" s="24"/>
    </row>
    <row r="76" spans="1:12">
      <c r="A76" s="54"/>
      <c r="B76" s="29" t="s">
        <v>278</v>
      </c>
      <c r="C76" s="29"/>
      <c r="D76" s="53"/>
      <c r="E76" s="53"/>
      <c r="F76" s="53"/>
      <c r="G76" s="24"/>
      <c r="H76" s="24"/>
      <c r="I76" s="24"/>
      <c r="J76" s="24"/>
      <c r="K76" s="24"/>
      <c r="L76" s="24"/>
    </row>
    <row r="77" spans="1:12">
      <c r="A77" s="54"/>
      <c r="B77" s="29"/>
      <c r="C77" s="29"/>
      <c r="D77" s="53"/>
      <c r="E77" s="53"/>
      <c r="F77" s="53"/>
      <c r="G77" s="24"/>
      <c r="H77" s="24"/>
      <c r="I77" s="24"/>
      <c r="J77" s="24"/>
      <c r="K77" s="24"/>
      <c r="L77" s="24"/>
    </row>
    <row r="78" spans="1:12">
      <c r="A78" s="283" t="s">
        <v>310</v>
      </c>
      <c r="B78" s="284"/>
      <c r="C78" s="284"/>
      <c r="D78" s="285"/>
      <c r="E78" s="194"/>
      <c r="F78" s="27"/>
      <c r="G78" s="24"/>
      <c r="H78" s="221"/>
      <c r="I78" s="24"/>
      <c r="J78" s="24"/>
      <c r="K78" s="24"/>
      <c r="L78" s="24"/>
    </row>
    <row r="79" spans="1:12">
      <c r="A79" s="286"/>
      <c r="B79" s="287"/>
      <c r="C79" s="287"/>
      <c r="D79" s="288"/>
      <c r="E79" s="28"/>
      <c r="F79" s="28"/>
      <c r="G79" s="24"/>
      <c r="H79" s="24"/>
      <c r="I79" s="24"/>
      <c r="J79" s="24"/>
      <c r="K79" s="24"/>
      <c r="L79" s="24"/>
    </row>
    <row r="80" spans="1:12" ht="22.5">
      <c r="A80" s="210" t="s">
        <v>227</v>
      </c>
      <c r="B80" s="211" t="s">
        <v>279</v>
      </c>
      <c r="C80" s="212">
        <f>C32</f>
        <v>26314</v>
      </c>
      <c r="D80" s="208">
        <f>SUM(D33)</f>
        <v>26314</v>
      </c>
      <c r="E80" s="27"/>
      <c r="F80" s="195"/>
      <c r="G80" s="24"/>
      <c r="H80" s="24"/>
      <c r="I80" s="24"/>
      <c r="J80" s="24"/>
      <c r="K80" s="24"/>
      <c r="L80" s="24"/>
    </row>
    <row r="81" spans="1:12">
      <c r="A81" s="175" t="s">
        <v>239</v>
      </c>
      <c r="B81" s="85" t="s">
        <v>240</v>
      </c>
      <c r="C81" s="183">
        <f>C46</f>
        <v>9750</v>
      </c>
      <c r="D81" s="208">
        <f>SUM(D46)</f>
        <v>3465</v>
      </c>
      <c r="E81" s="27"/>
      <c r="F81" s="27"/>
      <c r="G81" s="24"/>
      <c r="H81" s="24"/>
      <c r="I81" s="24"/>
      <c r="J81" s="24"/>
      <c r="K81" s="24"/>
      <c r="L81" s="24"/>
    </row>
    <row r="82" spans="1:12">
      <c r="A82" s="175" t="s">
        <v>265</v>
      </c>
      <c r="B82" s="85" t="s">
        <v>280</v>
      </c>
      <c r="C82" s="183">
        <f>C65</f>
        <v>168.09</v>
      </c>
      <c r="D82" s="208">
        <f>SUM(D65)</f>
        <v>168.09</v>
      </c>
      <c r="E82" s="53"/>
      <c r="F82" s="53"/>
      <c r="G82" s="24"/>
      <c r="H82" s="24"/>
      <c r="I82" s="24"/>
      <c r="J82" s="24"/>
      <c r="K82" s="24"/>
      <c r="L82" s="24"/>
    </row>
    <row r="83" spans="1:12">
      <c r="A83" s="175" t="s">
        <v>270</v>
      </c>
      <c r="B83" s="85" t="s">
        <v>271</v>
      </c>
      <c r="C83" s="183">
        <f>C68</f>
        <v>4000</v>
      </c>
      <c r="D83" s="208">
        <f>SUM(D69)</f>
        <v>4000</v>
      </c>
      <c r="E83" s="53"/>
      <c r="F83" s="53"/>
      <c r="G83" s="24"/>
      <c r="H83" s="24"/>
      <c r="I83" s="24"/>
      <c r="J83" s="24"/>
      <c r="K83" s="24"/>
      <c r="L83" s="24"/>
    </row>
    <row r="84" spans="1:12">
      <c r="A84" s="176"/>
      <c r="B84" s="177" t="s">
        <v>277</v>
      </c>
      <c r="C84" s="213">
        <f>SUM(C80:C83)</f>
        <v>40232.089999999997</v>
      </c>
      <c r="D84" s="209">
        <f>SUM(D80:D83)</f>
        <v>33947.089999999997</v>
      </c>
      <c r="E84" s="27"/>
      <c r="F84" s="27"/>
      <c r="G84" s="24"/>
      <c r="H84" s="24"/>
      <c r="I84" s="24"/>
      <c r="J84" s="24"/>
      <c r="K84" s="24"/>
      <c r="L84" s="24"/>
    </row>
    <row r="85" spans="1:12">
      <c r="A85" s="27"/>
      <c r="B85" s="27"/>
      <c r="C85" s="27"/>
      <c r="D85" s="27"/>
      <c r="E85" s="27"/>
      <c r="F85" s="27"/>
      <c r="G85" s="24"/>
      <c r="H85" s="24"/>
      <c r="I85" s="24"/>
      <c r="J85" s="24"/>
      <c r="K85" s="24"/>
      <c r="L85" s="24"/>
    </row>
    <row r="86" spans="1:12">
      <c r="A86" s="27"/>
      <c r="B86" s="27"/>
      <c r="C86" s="27"/>
      <c r="D86" s="27"/>
      <c r="E86" s="27"/>
      <c r="F86" s="27"/>
      <c r="G86" s="24"/>
      <c r="H86" s="24"/>
      <c r="I86" s="24"/>
      <c r="J86" s="24"/>
      <c r="K86" s="24"/>
      <c r="L86" s="24"/>
    </row>
    <row r="87" spans="1:12">
      <c r="A87" s="27"/>
      <c r="B87" s="27"/>
      <c r="C87" s="27"/>
      <c r="D87" s="27"/>
      <c r="E87" s="27"/>
      <c r="F87" s="27"/>
      <c r="G87" s="24"/>
      <c r="H87" s="24"/>
      <c r="I87" s="24"/>
      <c r="J87" s="24"/>
      <c r="K87" s="24"/>
      <c r="L87" s="24"/>
    </row>
    <row r="88" spans="1:12">
      <c r="A88" s="27"/>
      <c r="B88" s="27"/>
      <c r="C88" s="27"/>
      <c r="D88" s="27"/>
      <c r="E88" s="27"/>
      <c r="F88" s="27"/>
      <c r="G88" s="24"/>
      <c r="H88" s="24"/>
      <c r="I88" s="24"/>
      <c r="J88" s="24"/>
      <c r="K88" s="24"/>
      <c r="L88" s="24"/>
    </row>
    <row r="89" spans="1:12">
      <c r="A89" s="27"/>
      <c r="B89" s="229" t="s">
        <v>287</v>
      </c>
      <c r="C89" s="27"/>
      <c r="D89" s="27"/>
      <c r="E89" s="27"/>
      <c r="F89" s="27"/>
      <c r="G89" s="24"/>
      <c r="H89" s="24"/>
      <c r="I89" s="24"/>
      <c r="J89" s="24"/>
      <c r="K89" s="24"/>
      <c r="L89" s="24"/>
    </row>
    <row r="90" spans="1:12">
      <c r="A90" s="24"/>
      <c r="B90" s="88"/>
      <c r="C90" s="27"/>
      <c r="D90" s="26" t="s">
        <v>281</v>
      </c>
      <c r="E90" s="26"/>
      <c r="F90" s="24"/>
      <c r="G90" s="24"/>
      <c r="H90" s="24"/>
      <c r="I90" s="24"/>
      <c r="J90" s="24"/>
      <c r="K90" s="24"/>
      <c r="L90" s="24"/>
    </row>
    <row r="91" spans="1:12">
      <c r="A91" s="24"/>
      <c r="B91" s="86"/>
      <c r="C91" s="27"/>
      <c r="D91" s="25"/>
      <c r="E91" s="25"/>
      <c r="F91" s="24"/>
      <c r="G91" s="24"/>
      <c r="H91" s="24"/>
      <c r="I91" s="24"/>
      <c r="J91" s="24"/>
      <c r="K91" s="24"/>
      <c r="L91" s="24"/>
    </row>
    <row r="92" spans="1:12">
      <c r="A92" s="24"/>
      <c r="B92" s="86"/>
      <c r="C92" s="27"/>
      <c r="D92" s="25"/>
      <c r="E92" s="25"/>
      <c r="F92" s="24"/>
      <c r="G92" s="24"/>
      <c r="H92" s="24"/>
      <c r="I92" s="24"/>
      <c r="J92" s="24"/>
      <c r="K92" s="24"/>
      <c r="L92" s="24"/>
    </row>
    <row r="93" spans="1:12">
      <c r="A93" s="24"/>
      <c r="B93" s="86"/>
      <c r="C93" s="27"/>
      <c r="D93" s="25"/>
      <c r="E93" s="25"/>
      <c r="F93" s="24"/>
      <c r="G93" s="24"/>
      <c r="H93" s="24"/>
      <c r="I93" s="24"/>
      <c r="J93" s="24"/>
      <c r="K93" s="24"/>
      <c r="L93" s="24"/>
    </row>
    <row r="94" spans="1:12">
      <c r="A94" s="24"/>
      <c r="B94" s="86"/>
      <c r="C94" s="27"/>
      <c r="D94" s="25"/>
      <c r="E94" s="25"/>
      <c r="F94" s="24"/>
      <c r="G94" s="24"/>
      <c r="H94" s="24"/>
      <c r="I94" s="24"/>
      <c r="J94" s="24"/>
      <c r="K94" s="24"/>
      <c r="L94" s="24"/>
    </row>
    <row r="95" spans="1:12">
      <c r="A95" s="24" t="s">
        <v>315</v>
      </c>
      <c r="B95" s="86"/>
      <c r="C95" s="27"/>
      <c r="D95" s="25"/>
      <c r="E95" s="25"/>
      <c r="F95" s="24"/>
      <c r="G95" s="24"/>
      <c r="H95" s="24"/>
      <c r="I95" s="24"/>
      <c r="J95" s="24"/>
      <c r="K95" s="24"/>
      <c r="L95" s="24"/>
    </row>
    <row r="96" spans="1:12">
      <c r="A96" s="179" t="s">
        <v>316</v>
      </c>
      <c r="B96" s="178"/>
      <c r="C96" s="27"/>
      <c r="D96" s="27"/>
      <c r="E96" s="27"/>
      <c r="F96" s="24"/>
      <c r="G96" s="24"/>
      <c r="H96" s="24"/>
      <c r="I96" s="24"/>
      <c r="J96" s="24"/>
      <c r="K96" s="24"/>
      <c r="L96" s="24"/>
    </row>
    <row r="97" spans="1:12">
      <c r="A97" s="24"/>
      <c r="B97" s="87"/>
      <c r="C97" s="27"/>
      <c r="D97" s="87" t="s">
        <v>283</v>
      </c>
      <c r="E97" s="87"/>
      <c r="F97" s="24"/>
      <c r="G97" s="24"/>
      <c r="H97" s="24"/>
      <c r="I97" s="24"/>
      <c r="J97" s="24"/>
      <c r="K97" s="24"/>
      <c r="L97" s="24"/>
    </row>
    <row r="98" spans="1:12">
      <c r="A98" s="230"/>
      <c r="B98" s="87"/>
      <c r="C98" s="27"/>
      <c r="D98" s="87"/>
      <c r="E98" s="87"/>
      <c r="F98" s="230"/>
      <c r="G98" s="230"/>
      <c r="H98" s="230"/>
      <c r="I98" s="230"/>
      <c r="J98" s="230"/>
      <c r="K98" s="230"/>
      <c r="L98" s="230"/>
    </row>
    <row r="99" spans="1:12">
      <c r="A99" s="24"/>
      <c r="B99" s="26"/>
      <c r="C99" s="25"/>
      <c r="D99" s="26" t="s">
        <v>284</v>
      </c>
      <c r="E99" s="26"/>
      <c r="F99" s="24"/>
      <c r="G99" s="24"/>
      <c r="H99" s="24"/>
      <c r="I99" s="24"/>
      <c r="J99" s="24"/>
      <c r="K99" s="24"/>
      <c r="L99" s="24"/>
    </row>
    <row r="100" spans="1:12">
      <c r="A100" s="24"/>
      <c r="B100" s="181" t="s">
        <v>281</v>
      </c>
      <c r="C100" s="24"/>
      <c r="D100" s="24"/>
      <c r="E100" s="24"/>
      <c r="F100" s="24"/>
      <c r="G100" s="24"/>
      <c r="H100" s="24"/>
      <c r="I100" s="24"/>
      <c r="J100" s="24"/>
      <c r="K100" s="24"/>
      <c r="L100" s="24"/>
    </row>
    <row r="101" spans="1:12">
      <c r="A101" s="24"/>
      <c r="B101" s="181"/>
      <c r="C101" s="24"/>
      <c r="D101" s="24"/>
      <c r="E101" s="24"/>
      <c r="F101" s="24"/>
      <c r="G101" s="24"/>
      <c r="H101" s="24"/>
      <c r="I101" s="24"/>
      <c r="J101" s="24"/>
      <c r="K101" s="24"/>
      <c r="L101" s="24"/>
    </row>
    <row r="102" spans="1:12">
      <c r="A102" s="24"/>
      <c r="B102" s="87"/>
      <c r="C102" s="24"/>
      <c r="D102" s="24"/>
      <c r="E102" s="24"/>
      <c r="F102" s="24"/>
      <c r="G102" s="24"/>
      <c r="H102" s="24"/>
      <c r="I102" s="24"/>
      <c r="J102" s="24"/>
      <c r="K102" s="24"/>
      <c r="L102" s="24"/>
    </row>
    <row r="103" spans="1:12">
      <c r="A103" s="24"/>
      <c r="B103" s="87"/>
      <c r="C103" s="24"/>
      <c r="D103" s="24"/>
      <c r="E103" s="24"/>
      <c r="F103" s="24"/>
      <c r="G103" s="24"/>
      <c r="H103" s="24"/>
      <c r="I103" s="24"/>
      <c r="J103" s="24"/>
      <c r="K103" s="24"/>
      <c r="L103" s="24"/>
    </row>
    <row r="104" spans="1:12">
      <c r="A104" s="24"/>
      <c r="B104" s="87"/>
      <c r="C104" s="24"/>
      <c r="D104" s="24"/>
      <c r="E104" s="24"/>
      <c r="F104" s="24"/>
      <c r="G104" s="24"/>
      <c r="H104" s="24"/>
      <c r="I104" s="24"/>
      <c r="J104" s="24"/>
      <c r="K104" s="24"/>
      <c r="L104" s="24"/>
    </row>
    <row r="105" spans="1:12">
      <c r="A105" s="25"/>
      <c r="B105" s="87"/>
      <c r="C105" s="24"/>
      <c r="D105" s="24"/>
      <c r="E105" s="24"/>
      <c r="F105" s="24"/>
      <c r="G105" s="24"/>
      <c r="H105" s="24"/>
      <c r="I105" s="24"/>
      <c r="J105" s="24"/>
      <c r="K105" s="24"/>
      <c r="L105" s="24"/>
    </row>
    <row r="106" spans="1:12">
      <c r="A106" s="25"/>
      <c r="B106" s="180" t="s">
        <v>318</v>
      </c>
      <c r="C106" s="24"/>
      <c r="D106" s="24"/>
      <c r="E106" s="24"/>
      <c r="F106" s="24"/>
      <c r="G106" s="24"/>
      <c r="H106" s="24"/>
      <c r="I106" s="24"/>
      <c r="J106" s="24"/>
      <c r="K106" s="24"/>
      <c r="L106" s="24"/>
    </row>
    <row r="107" spans="1:12">
      <c r="B107" s="88" t="s">
        <v>317</v>
      </c>
    </row>
  </sheetData>
  <mergeCells count="31">
    <mergeCell ref="A1:F1"/>
    <mergeCell ref="A3:F3"/>
    <mergeCell ref="A5:A6"/>
    <mergeCell ref="B5:B6"/>
    <mergeCell ref="D5:D6"/>
    <mergeCell ref="E5:E6"/>
    <mergeCell ref="F5:F6"/>
    <mergeCell ref="H5:H6"/>
    <mergeCell ref="I5:I6"/>
    <mergeCell ref="J5:J6"/>
    <mergeCell ref="K5:K6"/>
    <mergeCell ref="L5:L6"/>
    <mergeCell ref="H30:H31"/>
    <mergeCell ref="I30:I31"/>
    <mergeCell ref="J30:J31"/>
    <mergeCell ref="K30:K31"/>
    <mergeCell ref="L30:L31"/>
    <mergeCell ref="A78:D79"/>
    <mergeCell ref="C5:C6"/>
    <mergeCell ref="C30:C31"/>
    <mergeCell ref="F30:F31"/>
    <mergeCell ref="G30:G31"/>
    <mergeCell ref="A25:F25"/>
    <mergeCell ref="A26:F26"/>
    <mergeCell ref="A27:F27"/>
    <mergeCell ref="A28:F28"/>
    <mergeCell ref="A30:A31"/>
    <mergeCell ref="B30:B31"/>
    <mergeCell ref="D30:D31"/>
    <mergeCell ref="E30:E31"/>
    <mergeCell ref="G5:G6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5A6BD"/>
  </sheetPr>
  <dimension ref="B4:H43"/>
  <sheetViews>
    <sheetView zoomScale="78" zoomScaleNormal="78" workbookViewId="0">
      <pane xSplit="1" ySplit="4" topLeftCell="B62" activePane="bottomRight" state="frozen"/>
      <selection pane="topRight" activeCell="B1" sqref="B1"/>
      <selection pane="bottomLeft" activeCell="A6" sqref="A6"/>
      <selection pane="bottomRight" activeCell="D80" sqref="D80:D82"/>
    </sheetView>
  </sheetViews>
  <sheetFormatPr baseColWidth="10" defaultRowHeight="14.5"/>
  <cols>
    <col min="1" max="1" width="7.1796875" customWidth="1"/>
    <col min="2" max="2" width="26.1796875" customWidth="1"/>
    <col min="3" max="3" width="42.453125" bestFit="1" customWidth="1"/>
    <col min="4" max="4" width="43.453125" customWidth="1"/>
    <col min="5" max="5" width="42.26953125" customWidth="1"/>
    <col min="6" max="6" width="76.453125" customWidth="1"/>
    <col min="7" max="7" width="14" customWidth="1"/>
    <col min="8" max="8" width="58.453125" customWidth="1"/>
  </cols>
  <sheetData>
    <row r="4" spans="2:6" ht="37.5" customHeight="1">
      <c r="B4" s="10" t="s">
        <v>86</v>
      </c>
      <c r="C4" s="10" t="s">
        <v>24</v>
      </c>
      <c r="D4" s="10" t="s">
        <v>63</v>
      </c>
      <c r="E4" s="10" t="s">
        <v>88</v>
      </c>
      <c r="F4" s="10" t="s">
        <v>87</v>
      </c>
    </row>
    <row r="5" spans="2:6" ht="15" customHeight="1">
      <c r="B5" s="314" t="s">
        <v>20</v>
      </c>
      <c r="C5" s="314" t="s">
        <v>25</v>
      </c>
      <c r="D5" s="11" t="s">
        <v>33</v>
      </c>
      <c r="E5" s="310" t="s">
        <v>66</v>
      </c>
      <c r="F5" s="311" t="s">
        <v>74</v>
      </c>
    </row>
    <row r="6" spans="2:6">
      <c r="B6" s="314"/>
      <c r="C6" s="314"/>
      <c r="D6" s="11" t="s">
        <v>34</v>
      </c>
      <c r="E6" s="310"/>
      <c r="F6" s="311"/>
    </row>
    <row r="7" spans="2:6">
      <c r="B7" s="314"/>
      <c r="C7" s="314"/>
      <c r="D7" s="11" t="s">
        <v>42</v>
      </c>
      <c r="E7" s="310"/>
      <c r="F7" s="311"/>
    </row>
    <row r="8" spans="2:6">
      <c r="B8" s="314"/>
      <c r="C8" s="314"/>
      <c r="D8" s="11" t="s">
        <v>35</v>
      </c>
      <c r="E8" s="310"/>
      <c r="F8" s="311"/>
    </row>
    <row r="9" spans="2:6">
      <c r="B9" s="314"/>
      <c r="C9" s="314"/>
      <c r="D9" s="11" t="s">
        <v>36</v>
      </c>
      <c r="E9" s="310"/>
      <c r="F9" s="311"/>
    </row>
    <row r="10" spans="2:6">
      <c r="B10" s="314"/>
      <c r="C10" s="314"/>
      <c r="D10" s="11" t="s">
        <v>37</v>
      </c>
      <c r="E10" s="310"/>
      <c r="F10" s="311"/>
    </row>
    <row r="11" spans="2:6">
      <c r="B11" s="314"/>
      <c r="C11" s="314"/>
      <c r="D11" s="11" t="s">
        <v>38</v>
      </c>
      <c r="E11" s="310"/>
      <c r="F11" s="311"/>
    </row>
    <row r="12" spans="2:6">
      <c r="B12" s="314"/>
      <c r="C12" s="314"/>
      <c r="D12" s="11" t="s">
        <v>80</v>
      </c>
      <c r="E12" s="310"/>
      <c r="F12" s="311"/>
    </row>
    <row r="13" spans="2:6">
      <c r="B13" s="314"/>
      <c r="C13" s="314"/>
      <c r="D13" s="11" t="s">
        <v>39</v>
      </c>
      <c r="E13" s="310"/>
      <c r="F13" s="311"/>
    </row>
    <row r="14" spans="2:6">
      <c r="B14" s="314"/>
      <c r="C14" s="314"/>
      <c r="D14" s="11" t="s">
        <v>79</v>
      </c>
      <c r="E14" s="310"/>
      <c r="F14" s="311"/>
    </row>
    <row r="15" spans="2:6" ht="51.75" customHeight="1">
      <c r="B15" s="314"/>
      <c r="C15" s="314"/>
      <c r="D15" s="11" t="s">
        <v>40</v>
      </c>
      <c r="E15" s="12" t="s">
        <v>75</v>
      </c>
      <c r="F15" s="13" t="s">
        <v>73</v>
      </c>
    </row>
    <row r="16" spans="2:6" ht="15" customHeight="1">
      <c r="B16" s="314"/>
      <c r="C16" s="314" t="s">
        <v>26</v>
      </c>
      <c r="D16" s="11" t="s">
        <v>41</v>
      </c>
      <c r="E16" s="310" t="s">
        <v>66</v>
      </c>
      <c r="F16" s="311" t="s">
        <v>74</v>
      </c>
    </row>
    <row r="17" spans="2:6">
      <c r="B17" s="314"/>
      <c r="C17" s="314"/>
      <c r="D17" s="11" t="s">
        <v>43</v>
      </c>
      <c r="E17" s="310"/>
      <c r="F17" s="311"/>
    </row>
    <row r="18" spans="2:6">
      <c r="B18" s="314"/>
      <c r="C18" s="314"/>
      <c r="D18" s="11" t="s">
        <v>44</v>
      </c>
      <c r="E18" s="310"/>
      <c r="F18" s="311"/>
    </row>
    <row r="19" spans="2:6">
      <c r="B19" s="314"/>
      <c r="C19" s="314"/>
      <c r="D19" s="11" t="s">
        <v>45</v>
      </c>
      <c r="E19" s="310"/>
      <c r="F19" s="311"/>
    </row>
    <row r="20" spans="2:6">
      <c r="B20" s="314"/>
      <c r="C20" s="314"/>
      <c r="D20" s="11" t="s">
        <v>46</v>
      </c>
      <c r="E20" s="310"/>
      <c r="F20" s="311"/>
    </row>
    <row r="21" spans="2:6">
      <c r="B21" s="314"/>
      <c r="C21" s="314"/>
      <c r="D21" s="11" t="s">
        <v>47</v>
      </c>
      <c r="E21" s="310"/>
      <c r="F21" s="311"/>
    </row>
    <row r="22" spans="2:6">
      <c r="B22" s="314"/>
      <c r="C22" s="314"/>
      <c r="D22" s="11" t="s">
        <v>48</v>
      </c>
      <c r="E22" s="310"/>
      <c r="F22" s="311"/>
    </row>
    <row r="23" spans="2:6">
      <c r="B23" s="314"/>
      <c r="C23" s="314" t="s">
        <v>27</v>
      </c>
      <c r="D23" s="11" t="s">
        <v>49</v>
      </c>
      <c r="E23" s="310"/>
      <c r="F23" s="311"/>
    </row>
    <row r="24" spans="2:6">
      <c r="B24" s="314"/>
      <c r="C24" s="314"/>
      <c r="D24" s="11" t="s">
        <v>50</v>
      </c>
      <c r="E24" s="310"/>
      <c r="F24" s="311"/>
    </row>
    <row r="25" spans="2:6" ht="18.75" customHeight="1">
      <c r="B25" s="314"/>
      <c r="C25" s="314"/>
      <c r="D25" s="11" t="s">
        <v>51</v>
      </c>
      <c r="E25" s="310"/>
      <c r="F25" s="311"/>
    </row>
    <row r="26" spans="2:6" ht="18.75" customHeight="1">
      <c r="B26" s="19"/>
      <c r="C26" s="317" t="s">
        <v>124</v>
      </c>
      <c r="D26" s="318"/>
      <c r="E26" s="20" t="s">
        <v>69</v>
      </c>
      <c r="F26" s="21" t="s">
        <v>72</v>
      </c>
    </row>
    <row r="27" spans="2:6" ht="20.25" customHeight="1">
      <c r="B27" s="315" t="s">
        <v>21</v>
      </c>
      <c r="C27" s="15"/>
      <c r="D27" s="15" t="s">
        <v>28</v>
      </c>
      <c r="E27" s="319" t="s">
        <v>69</v>
      </c>
      <c r="F27" s="320" t="s">
        <v>72</v>
      </c>
    </row>
    <row r="28" spans="2:6" ht="19.5" customHeight="1">
      <c r="B28" s="315"/>
      <c r="C28" s="15"/>
      <c r="D28" s="15" t="s">
        <v>30</v>
      </c>
      <c r="E28" s="319"/>
      <c r="F28" s="320"/>
    </row>
    <row r="29" spans="2:6" ht="43.5">
      <c r="B29" s="315"/>
      <c r="C29" s="315" t="s">
        <v>29</v>
      </c>
      <c r="D29" s="315"/>
      <c r="E29" s="18" t="s">
        <v>75</v>
      </c>
      <c r="F29" s="16" t="s">
        <v>73</v>
      </c>
    </row>
    <row r="30" spans="2:6">
      <c r="B30" s="314" t="s">
        <v>22</v>
      </c>
      <c r="C30" s="11"/>
      <c r="D30" s="11" t="s">
        <v>52</v>
      </c>
      <c r="E30" s="310" t="s">
        <v>67</v>
      </c>
      <c r="F30" s="311" t="s">
        <v>71</v>
      </c>
    </row>
    <row r="31" spans="2:6">
      <c r="B31" s="314"/>
      <c r="C31" s="11"/>
      <c r="D31" s="11" t="s">
        <v>53</v>
      </c>
      <c r="E31" s="310"/>
      <c r="F31" s="311"/>
    </row>
    <row r="32" spans="2:6">
      <c r="B32" s="314"/>
      <c r="C32" s="316" t="s">
        <v>31</v>
      </c>
      <c r="D32" s="11" t="s">
        <v>77</v>
      </c>
      <c r="E32" s="310"/>
      <c r="F32" s="311"/>
    </row>
    <row r="33" spans="2:8" ht="43.5">
      <c r="B33" s="314"/>
      <c r="C33" s="316"/>
      <c r="D33" s="13" t="s">
        <v>78</v>
      </c>
      <c r="E33" s="12" t="s">
        <v>75</v>
      </c>
      <c r="F33" s="13" t="s">
        <v>73</v>
      </c>
    </row>
    <row r="34" spans="2:8" ht="45" customHeight="1">
      <c r="B34" s="314"/>
      <c r="C34" s="316"/>
      <c r="D34" s="11" t="s">
        <v>68</v>
      </c>
      <c r="E34" s="12" t="s">
        <v>65</v>
      </c>
      <c r="F34" s="17" t="s">
        <v>70</v>
      </c>
    </row>
    <row r="35" spans="2:8" ht="60" customHeight="1">
      <c r="B35" s="314"/>
      <c r="C35" s="13" t="s">
        <v>61</v>
      </c>
      <c r="D35" s="11" t="s">
        <v>1</v>
      </c>
      <c r="E35" s="310" t="s">
        <v>75</v>
      </c>
      <c r="F35" s="311" t="s">
        <v>73</v>
      </c>
    </row>
    <row r="36" spans="2:8" ht="24.75" customHeight="1">
      <c r="B36" s="314"/>
      <c r="C36" s="311" t="s">
        <v>57</v>
      </c>
      <c r="D36" s="11" t="s">
        <v>54</v>
      </c>
      <c r="E36" s="310"/>
      <c r="F36" s="311"/>
    </row>
    <row r="37" spans="2:8" ht="20.25" customHeight="1">
      <c r="B37" s="314"/>
      <c r="C37" s="311"/>
      <c r="D37" s="11" t="s">
        <v>60</v>
      </c>
      <c r="E37" s="310"/>
      <c r="F37" s="311"/>
    </row>
    <row r="38" spans="2:8" ht="22.5" customHeight="1">
      <c r="B38" s="314"/>
      <c r="C38" s="311"/>
      <c r="D38" s="11" t="s">
        <v>55</v>
      </c>
      <c r="E38" s="310"/>
      <c r="F38" s="311"/>
    </row>
    <row r="39" spans="2:8" ht="69" customHeight="1">
      <c r="B39" s="314"/>
      <c r="C39" s="311"/>
      <c r="D39" s="312" t="s">
        <v>64</v>
      </c>
      <c r="E39" s="12" t="s">
        <v>65</v>
      </c>
      <c r="F39" s="17" t="s">
        <v>76</v>
      </c>
      <c r="H39" s="17" t="s">
        <v>90</v>
      </c>
    </row>
    <row r="40" spans="2:8" ht="69" customHeight="1">
      <c r="B40" s="314"/>
      <c r="C40" s="311"/>
      <c r="D40" s="313"/>
      <c r="E40" s="12" t="s">
        <v>66</v>
      </c>
      <c r="F40" s="13" t="s">
        <v>74</v>
      </c>
    </row>
    <row r="41" spans="2:8" ht="52.5" customHeight="1">
      <c r="B41" s="314"/>
      <c r="C41" s="311"/>
      <c r="D41" s="11" t="s">
        <v>56</v>
      </c>
      <c r="E41" s="12" t="s">
        <v>66</v>
      </c>
      <c r="F41" s="13" t="s">
        <v>74</v>
      </c>
    </row>
    <row r="42" spans="2:8" ht="63.75" customHeight="1">
      <c r="B42" s="314"/>
      <c r="C42" s="11" t="s">
        <v>58</v>
      </c>
      <c r="D42" s="11" t="s">
        <v>59</v>
      </c>
      <c r="E42" s="310" t="s">
        <v>75</v>
      </c>
      <c r="F42" s="311" t="s">
        <v>73</v>
      </c>
    </row>
    <row r="43" spans="2:8" ht="65.25" customHeight="1">
      <c r="B43" s="14" t="s">
        <v>23</v>
      </c>
      <c r="C43" s="14" t="s">
        <v>32</v>
      </c>
      <c r="D43" s="14" t="s">
        <v>62</v>
      </c>
      <c r="E43" s="310"/>
      <c r="F43" s="311"/>
    </row>
  </sheetData>
  <mergeCells count="23">
    <mergeCell ref="E5:E14"/>
    <mergeCell ref="F5:F14"/>
    <mergeCell ref="E16:E25"/>
    <mergeCell ref="F16:F25"/>
    <mergeCell ref="E27:E28"/>
    <mergeCell ref="F27:F28"/>
    <mergeCell ref="C29:D29"/>
    <mergeCell ref="C32:C34"/>
    <mergeCell ref="C5:C15"/>
    <mergeCell ref="C16:C22"/>
    <mergeCell ref="B5:B25"/>
    <mergeCell ref="C23:C25"/>
    <mergeCell ref="B27:B29"/>
    <mergeCell ref="C26:D26"/>
    <mergeCell ref="E42:E43"/>
    <mergeCell ref="F42:F43"/>
    <mergeCell ref="D39:D40"/>
    <mergeCell ref="B30:B42"/>
    <mergeCell ref="C36:C41"/>
    <mergeCell ref="E30:E32"/>
    <mergeCell ref="F30:F32"/>
    <mergeCell ref="E35:E38"/>
    <mergeCell ref="F35:F3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6:C21"/>
  <sheetViews>
    <sheetView workbookViewId="0">
      <selection activeCell="F14" sqref="F14"/>
    </sheetView>
  </sheetViews>
  <sheetFormatPr baseColWidth="10" defaultRowHeight="14.5"/>
  <cols>
    <col min="3" max="3" width="37.1796875" customWidth="1"/>
  </cols>
  <sheetData>
    <row r="6" spans="3:3">
      <c r="C6" s="1"/>
    </row>
    <row r="7" spans="3:3" ht="22.5">
      <c r="C7" s="2" t="s">
        <v>2</v>
      </c>
    </row>
    <row r="8" spans="3:3" ht="22.5">
      <c r="C8" s="2" t="s">
        <v>9</v>
      </c>
    </row>
    <row r="9" spans="3:3" ht="22.5">
      <c r="C9" s="2" t="s">
        <v>3</v>
      </c>
    </row>
    <row r="10" spans="3:3" ht="22.5">
      <c r="C10" s="2" t="s">
        <v>4</v>
      </c>
    </row>
    <row r="11" spans="3:3" ht="22.5">
      <c r="C11" s="2" t="s">
        <v>5</v>
      </c>
    </row>
    <row r="12" spans="3:3" ht="22.5">
      <c r="C12" s="2" t="s">
        <v>6</v>
      </c>
    </row>
    <row r="13" spans="3:3" ht="22.5">
      <c r="C13" s="2" t="s">
        <v>7</v>
      </c>
    </row>
    <row r="14" spans="3:3" ht="22.5">
      <c r="C14" s="2" t="s">
        <v>8</v>
      </c>
    </row>
    <row r="15" spans="3:3" ht="22.5">
      <c r="C15" s="3" t="s">
        <v>10</v>
      </c>
    </row>
    <row r="16" spans="3:3" ht="22.5">
      <c r="C16" s="3" t="s">
        <v>11</v>
      </c>
    </row>
    <row r="17" spans="3:3" ht="22.5">
      <c r="C17" s="3" t="s">
        <v>12</v>
      </c>
    </row>
    <row r="18" spans="3:3" ht="22.5">
      <c r="C18" s="3" t="s">
        <v>13</v>
      </c>
    </row>
    <row r="19" spans="3:3" ht="22.5">
      <c r="C19" s="3" t="s">
        <v>14</v>
      </c>
    </row>
    <row r="20" spans="3:3" ht="22.5">
      <c r="C20" s="3" t="s">
        <v>15</v>
      </c>
    </row>
    <row r="21" spans="3:3">
      <c r="C21" s="1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xcel.Sheet.12" shapeId="8193" r:id="rId4">
          <objectPr defaultSize="0" r:id="rId5">
            <anchor moveWithCells="1">
              <from>
                <xdr:col>6</xdr:col>
                <xdr:colOff>742950</xdr:colOff>
                <xdr:row>5</xdr:row>
                <xdr:rowOff>133350</xdr:rowOff>
              </from>
              <to>
                <xdr:col>9</xdr:col>
                <xdr:colOff>323850</xdr:colOff>
                <xdr:row>11</xdr:row>
                <xdr:rowOff>69850</xdr:rowOff>
              </to>
            </anchor>
          </objectPr>
        </oleObject>
      </mc:Choice>
      <mc:Fallback>
        <oleObject progId="Excel.Sheet.12" shapeId="81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POA</vt:lpstr>
      <vt:lpstr>Hoja2</vt:lpstr>
      <vt:lpstr>AREA-PROGRA-OBJETIV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 DE DESARROLLO</dc:creator>
  <cp:lastModifiedBy>HP</cp:lastModifiedBy>
  <cp:lastPrinted>2024-02-16T16:09:05Z</cp:lastPrinted>
  <dcterms:created xsi:type="dcterms:W3CDTF">2021-04-08T21:17:04Z</dcterms:created>
  <dcterms:modified xsi:type="dcterms:W3CDTF">2024-09-05T15:44:27Z</dcterms:modified>
</cp:coreProperties>
</file>